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RISA\2025\SENAT\04. APRILIE\Regulamente aprobate S 28.04.2025\Regulament State de functii, S 28.04.2025, Ed. V\"/>
    </mc:Choice>
  </mc:AlternateContent>
  <bookViews>
    <workbookView xWindow="0" yWindow="7800" windowWidth="28800" windowHeight="12285"/>
  </bookViews>
  <sheets>
    <sheet name="Sheet1 (2)" sheetId="2" r:id="rId1"/>
    <sheet name="Sheet1" sheetId="1" state="hidden" r:id="rId2"/>
  </sheets>
  <definedNames>
    <definedName name="_xlnm._FilterDatabase" localSheetId="1" hidden="1">Sheet1!$H$35:$H$147</definedName>
    <definedName name="_ftn1" localSheetId="0">'Sheet1 (2)'!#REF!</definedName>
    <definedName name="_ftnref1" localSheetId="0">'Sheet1 (2)'!#REF!</definedName>
    <definedName name="_xlnm.Print_Area" localSheetId="1">Sheet1!#REF!</definedName>
    <definedName name="_xlnm.Print_Area" localSheetId="0">'Sheet1 (2)'!$A$1:$J$240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6" i="2" l="1"/>
  <c r="G87" i="2"/>
  <c r="G88" i="2"/>
  <c r="G89" i="2"/>
  <c r="G90" i="2"/>
  <c r="G91" i="2"/>
  <c r="G92" i="2"/>
  <c r="G93" i="2"/>
  <c r="G85" i="2"/>
  <c r="E86" i="2"/>
  <c r="E87" i="2"/>
  <c r="E88" i="2"/>
  <c r="E89" i="2"/>
  <c r="E90" i="2"/>
  <c r="E91" i="2"/>
  <c r="E92" i="2"/>
  <c r="E93" i="2"/>
  <c r="E85" i="2"/>
  <c r="J172" i="2" l="1"/>
  <c r="J116" i="2" l="1"/>
  <c r="G116" i="2"/>
  <c r="E116" i="2"/>
  <c r="J111" i="2"/>
  <c r="G111" i="2"/>
  <c r="E111" i="2"/>
  <c r="J112" i="2"/>
  <c r="G112" i="2"/>
  <c r="E112" i="2"/>
  <c r="J105" i="2"/>
  <c r="G105" i="2"/>
  <c r="E105" i="2"/>
  <c r="I105" i="2" s="1"/>
  <c r="J106" i="2"/>
  <c r="G106" i="2"/>
  <c r="E106" i="2"/>
  <c r="I106" i="2" s="1"/>
  <c r="J98" i="2"/>
  <c r="G98" i="2"/>
  <c r="E98" i="2"/>
  <c r="J99" i="2"/>
  <c r="G99" i="2"/>
  <c r="E99" i="2"/>
  <c r="J100" i="2"/>
  <c r="G100" i="2"/>
  <c r="E100" i="2"/>
  <c r="I100" i="2" s="1"/>
  <c r="J87" i="2"/>
  <c r="I87" i="2"/>
  <c r="J86" i="2"/>
  <c r="J89" i="2"/>
  <c r="I89" i="2"/>
  <c r="J88" i="2"/>
  <c r="I88" i="2"/>
  <c r="J90" i="2"/>
  <c r="I90" i="2"/>
  <c r="J85" i="2"/>
  <c r="J81" i="2"/>
  <c r="G81" i="2"/>
  <c r="E81" i="2"/>
  <c r="J75" i="2"/>
  <c r="G75" i="2"/>
  <c r="E75" i="2"/>
  <c r="I75" i="2" s="1"/>
  <c r="J76" i="2"/>
  <c r="G76" i="2"/>
  <c r="E76" i="2"/>
  <c r="I76" i="2" s="1"/>
  <c r="J77" i="2"/>
  <c r="G77" i="2"/>
  <c r="E77" i="2"/>
  <c r="J69" i="2"/>
  <c r="G69" i="2"/>
  <c r="E69" i="2"/>
  <c r="J70" i="2"/>
  <c r="G70" i="2"/>
  <c r="E70" i="2"/>
  <c r="I70" i="2" s="1"/>
  <c r="J62" i="2"/>
  <c r="G62" i="2"/>
  <c r="E62" i="2"/>
  <c r="J61" i="2"/>
  <c r="G61" i="2"/>
  <c r="E61" i="2"/>
  <c r="J64" i="2"/>
  <c r="G64" i="2"/>
  <c r="E64" i="2"/>
  <c r="J63" i="2"/>
  <c r="G63" i="2"/>
  <c r="E63" i="2"/>
  <c r="I63" i="2" s="1"/>
  <c r="I64" i="2" l="1"/>
  <c r="I69" i="2"/>
  <c r="I81" i="2"/>
  <c r="I99" i="2"/>
  <c r="I112" i="2"/>
  <c r="I62" i="2"/>
  <c r="I111" i="2"/>
  <c r="I61" i="2"/>
  <c r="I77" i="2"/>
  <c r="I85" i="2"/>
  <c r="I86" i="2"/>
  <c r="I98" i="2"/>
  <c r="I116" i="2"/>
  <c r="I205" i="2"/>
  <c r="I180" i="2" l="1"/>
  <c r="H121" i="2" l="1"/>
  <c r="F121" i="2"/>
  <c r="I93" i="2"/>
  <c r="J93" i="2"/>
  <c r="J92" i="2"/>
  <c r="J91" i="2"/>
  <c r="J83" i="2"/>
  <c r="G83" i="2"/>
  <c r="E83" i="2"/>
  <c r="J82" i="2"/>
  <c r="G82" i="2"/>
  <c r="E82" i="2"/>
  <c r="G78" i="2"/>
  <c r="G79" i="2"/>
  <c r="E78" i="2"/>
  <c r="E79" i="2"/>
  <c r="G74" i="2"/>
  <c r="E74" i="2"/>
  <c r="J79" i="2"/>
  <c r="J78" i="2"/>
  <c r="J74" i="2"/>
  <c r="G71" i="2"/>
  <c r="G72" i="2"/>
  <c r="E71" i="2"/>
  <c r="E72" i="2"/>
  <c r="G68" i="2"/>
  <c r="E68" i="2"/>
  <c r="G65" i="2"/>
  <c r="G66" i="2"/>
  <c r="E65" i="2"/>
  <c r="E66" i="2"/>
  <c r="J72" i="2"/>
  <c r="J71" i="2"/>
  <c r="J68" i="2"/>
  <c r="G60" i="2"/>
  <c r="E60" i="2"/>
  <c r="J66" i="2"/>
  <c r="J65" i="2"/>
  <c r="J60" i="2"/>
  <c r="I79" i="2" l="1"/>
  <c r="I78" i="2"/>
  <c r="I65" i="2"/>
  <c r="I82" i="2"/>
  <c r="I92" i="2"/>
  <c r="I74" i="2"/>
  <c r="I66" i="2"/>
  <c r="I72" i="2"/>
  <c r="I91" i="2"/>
  <c r="I71" i="2"/>
  <c r="I83" i="2"/>
  <c r="I68" i="2"/>
  <c r="I60" i="2"/>
  <c r="J178" i="2" l="1"/>
  <c r="J117" i="2" l="1"/>
  <c r="G117" i="2"/>
  <c r="E117" i="2"/>
  <c r="I117" i="2" s="1"/>
  <c r="J113" i="2"/>
  <c r="G113" i="2"/>
  <c r="E113" i="2"/>
  <c r="E101" i="2"/>
  <c r="G101" i="2"/>
  <c r="J101" i="2"/>
  <c r="J118" i="2"/>
  <c r="G118" i="2"/>
  <c r="E118" i="2"/>
  <c r="J114" i="2"/>
  <c r="G114" i="2"/>
  <c r="E114" i="2"/>
  <c r="J110" i="2"/>
  <c r="G110" i="2"/>
  <c r="E110" i="2"/>
  <c r="J104" i="2"/>
  <c r="G107" i="2"/>
  <c r="G108" i="2"/>
  <c r="E107" i="2"/>
  <c r="E108" i="2"/>
  <c r="E104" i="2"/>
  <c r="G104" i="2"/>
  <c r="J108" i="2"/>
  <c r="J107" i="2"/>
  <c r="J97" i="2"/>
  <c r="G97" i="2"/>
  <c r="E97" i="2"/>
  <c r="I113" i="2" l="1"/>
  <c r="I101" i="2"/>
  <c r="I97" i="2"/>
  <c r="I104" i="2"/>
  <c r="I118" i="2"/>
  <c r="I114" i="2"/>
  <c r="I110" i="2"/>
  <c r="I107" i="2"/>
  <c r="I108" i="2"/>
  <c r="J126" i="2"/>
  <c r="J127" i="2"/>
  <c r="J125" i="2"/>
  <c r="J204" i="2" l="1"/>
  <c r="J203" i="2"/>
  <c r="J202" i="2"/>
  <c r="J201" i="2"/>
  <c r="J200" i="2"/>
  <c r="J199" i="2"/>
  <c r="J198" i="2"/>
  <c r="J197" i="2"/>
  <c r="J196" i="2"/>
  <c r="J195" i="2"/>
  <c r="J194" i="2"/>
  <c r="J193" i="2"/>
  <c r="J192" i="2"/>
  <c r="J191" i="2"/>
  <c r="J190" i="2"/>
  <c r="J189" i="2"/>
  <c r="J188" i="2"/>
  <c r="J177" i="2"/>
  <c r="J176" i="2"/>
  <c r="J175" i="2"/>
  <c r="J174" i="2"/>
  <c r="J171" i="2"/>
  <c r="J170" i="2"/>
  <c r="J169" i="2"/>
  <c r="J168" i="2"/>
  <c r="J167" i="2"/>
  <c r="J166" i="2"/>
  <c r="J165" i="2"/>
  <c r="J164" i="2"/>
  <c r="J163" i="2"/>
  <c r="J162" i="2"/>
  <c r="J161" i="2"/>
  <c r="J160" i="2"/>
  <c r="J159" i="2"/>
  <c r="J158" i="2"/>
  <c r="J157" i="2"/>
  <c r="J156" i="2"/>
  <c r="J155" i="2"/>
  <c r="J154" i="2"/>
  <c r="J153" i="2"/>
  <c r="J152" i="2"/>
  <c r="J151" i="2"/>
  <c r="J150" i="2"/>
  <c r="J149" i="2"/>
  <c r="J148" i="2"/>
  <c r="J147" i="2"/>
  <c r="J146" i="2"/>
  <c r="J145" i="2"/>
  <c r="J129" i="2"/>
  <c r="J131" i="2"/>
  <c r="J132" i="2"/>
  <c r="J133" i="2"/>
  <c r="J134" i="2"/>
  <c r="J135" i="2"/>
  <c r="J136" i="2"/>
  <c r="J137" i="2"/>
  <c r="J138" i="2"/>
  <c r="J139" i="2"/>
  <c r="J140" i="2"/>
  <c r="J141" i="2"/>
  <c r="J142" i="2"/>
  <c r="J143" i="2"/>
  <c r="J144" i="2"/>
  <c r="J128" i="2"/>
  <c r="G120" i="2"/>
  <c r="E120" i="2"/>
  <c r="J120" i="2"/>
  <c r="J180" i="2" l="1"/>
  <c r="I120" i="2"/>
  <c r="J185" i="2"/>
  <c r="J186" i="2"/>
  <c r="J187" i="2"/>
  <c r="J205" i="2" l="1"/>
  <c r="E102" i="2"/>
  <c r="E121" i="2" s="1"/>
  <c r="G102" i="2"/>
  <c r="G121" i="2" s="1"/>
  <c r="J102" i="2"/>
  <c r="J121" i="2" s="1"/>
  <c r="F208" i="2" s="1"/>
  <c r="I102" i="2" l="1"/>
  <c r="I121" i="2" s="1"/>
</calcChain>
</file>

<file path=xl/sharedStrings.xml><?xml version="1.0" encoding="utf-8"?>
<sst xmlns="http://schemas.openxmlformats.org/spreadsheetml/2006/main" count="505" uniqueCount="412">
  <si>
    <t>Tipul activității</t>
  </si>
  <si>
    <t>Ore fizice 
sem. II/ 
săptămână</t>
  </si>
  <si>
    <t>Ore conv.
sem. II/ 
săptămână</t>
  </si>
  <si>
    <t>Ore fizice 
sem. I/ 
săptămână</t>
  </si>
  <si>
    <t>Ore conv.
sem. I/ 
săptămână</t>
  </si>
  <si>
    <t>TOTAL</t>
  </si>
  <si>
    <t>Departamentul:</t>
  </si>
  <si>
    <t>Facultatea:</t>
  </si>
  <si>
    <t>TOTAL ore 
conv. (medie săptămânală)</t>
  </si>
  <si>
    <t>TOTAL ore 
fizice (medie săptămânală)</t>
  </si>
  <si>
    <t>Universitatea de Medicină și Farmacie „Victor Babeș” din Timișoara</t>
  </si>
  <si>
    <t>Aprob</t>
  </si>
  <si>
    <t xml:space="preserve">Rector, </t>
  </si>
  <si>
    <t>Prof.univ.dr. Octavian-Marius Crețu</t>
  </si>
  <si>
    <t>Nr. _________________________</t>
  </si>
  <si>
    <t>A. Informații generale privind postul</t>
  </si>
  <si>
    <t>1. Nivelul postului:</t>
  </si>
  <si>
    <t>de execuție</t>
  </si>
  <si>
    <t xml:space="preserve">2.Denumirea postului: </t>
  </si>
  <si>
    <t>3. Scopul principal al postului:</t>
  </si>
  <si>
    <t>4. Obiectivele postului:</t>
  </si>
  <si>
    <t>5. Norma de lucru (ore/zi):</t>
  </si>
  <si>
    <t>6. Mod de ocupare (titular/suplinitor):</t>
  </si>
  <si>
    <t>îndeplinirea normei universitare</t>
  </si>
  <si>
    <t>desfășurarea de activități didactice, de cercetare științifică și complementare, în concordanță cu misiunea, obiectivele și valorile UMFVBT, urmărindu-se creșterea calității activității didactice și a cercetării științifice</t>
  </si>
  <si>
    <t>Catedra/Clinica universitară:</t>
  </si>
  <si>
    <t>MEDICINĂ</t>
  </si>
  <si>
    <t>MEDICINĂ DENTARĂ</t>
  </si>
  <si>
    <t>FARMACIE</t>
  </si>
  <si>
    <t>B. Condiții specifice pentru ocuparea postului</t>
  </si>
  <si>
    <t>1. Studii de specialitate:</t>
  </si>
  <si>
    <t>2. Perfecționări (specializări):</t>
  </si>
  <si>
    <t>3. Cunoștințe de operare/programare pe calculator (necesitate și nivel):</t>
  </si>
  <si>
    <t>5. Abilități, calități și aptitudini necesare:</t>
  </si>
  <si>
    <t>6. Cerințe specifice:</t>
  </si>
  <si>
    <t>4. Limbi străine cunoscute (necesitate și nivel):</t>
  </si>
  <si>
    <t>C. Atribuțiile postului:</t>
  </si>
  <si>
    <t xml:space="preserve">1. Sarcini și atribuții generale </t>
  </si>
  <si>
    <t>• Respectarea cu strictețe a programului de lucru și folosirea integrală și eficientă a timpului de lucru, respectarea planului de învățământ, a orarului de lucru cu studenții și prezența la activitățile didactice în intervalul stabilit prin orar.</t>
  </si>
  <si>
    <t>• Desfășurarea tuturor activităților normate în Statul de funcții.</t>
  </si>
  <si>
    <t>• Respectarea normelor și instrucțiunilor referitoare la desfășurarea relațiilor de muncă.</t>
  </si>
  <si>
    <t>• Respectarea clauzelor contractuale ale contractului individual de muncă, respectiv respectarea prevederilor din fișa postului (și anexele aferente) ce constituie anexă a contractului individual de muncă.</t>
  </si>
  <si>
    <t>• Raportarea datelor individuale privind cercetarea științifică, anual sau ori de câte conducerea universității solicită acest lucru, conform procedurilor, metodologiilor și reglementărilor interne și naționale.</t>
  </si>
  <si>
    <t>• Raportarea anuală a standardelor minimale ale rezultatelor activităților didactice și de cercetare.</t>
  </si>
  <si>
    <t>• Întocmirea fișelor disciplinelor cuprinse în structura postului în conformitate cu legislația în vigoare și prevederile din regulamentele UMFVBT.</t>
  </si>
  <si>
    <t>• Îmbunătățirea permanentă a pregătirii sale profesionale și de specialitate.</t>
  </si>
  <si>
    <t>• Perfecționarea propriei pregătiri pedagogice.</t>
  </si>
  <si>
    <t>• Activități de cercetare științifică în acord cu documentele programatice ale cercetării științifice din universitate și cu temele de cercetare din domeniul disciplinelor postului, activități care pot consta în unul sau totalitatea activităților următoare: cercetare fundamentală sau aplicativă, dezvoltare tehnologică, obținere de rezultate ale activităților de cercetare științifică, organizarea de manifestări științifice naționale sau internaționale, participarea la manifestări științifice naționale sau internaționale organizate în țară sau străinătate, participarea în colective redacționale ale revistelor editate sub egida universității, coordonarea studenților/masteranzilor care participă cu lucrări la sesiuni științifice / olimpiade studențești / concursuri etc.</t>
  </si>
  <si>
    <t>• Păstrarea confidențialității informațiilor și a documentelor legate de universitate. Sunt confidențiale toate informațiile, datele și documentele obținute, legate de îndeplinirea activităților postului, iar ocupantul postului se obligă să nu le divulge sau să le transmită terților pe toată durata relației sale contractuale cu universitatea și după încetarea acesteia.</t>
  </si>
  <si>
    <t>• Utilizarea resurselor existente exclusiv în interesul universității.</t>
  </si>
  <si>
    <t>• Utilizarea echipamentelor instituției, conform reglementărilor legale și normelor interne.</t>
  </si>
  <si>
    <t>• Adoptarea în permanență a unui comportament în măsură să promoveze imaginea și interesele universității.</t>
  </si>
  <si>
    <t>• Respectarea Regulamentului intern al UMFVBT.</t>
  </si>
  <si>
    <t>• Respectarea prevederilor tuturor normativelor interne și a procedurilor de lucru privitoare la postul său.</t>
  </si>
  <si>
    <t>• Solicitarea configurării de către Direcția Informatizare a UMFVBT a unei adrese de email cu extensia „umft.ro” și verificarea zilnică (cu excepția concediului de odihnă, medical sau zile libere legale) a corespondenței electronice sosite pe adresa instituțională de e-mail.</t>
  </si>
  <si>
    <t>• Respectarea prevederilor Legii învățământului superior nr. 199/2023, cu modificările și completările ulterioare, a standardelor ARACIS și a altor normative legale incidente.</t>
  </si>
  <si>
    <t>• Alte atribuții delegate de către Șeful de catedră/clinică universitară, Directorul de departament, Decan, Prodecan, Prorectori, Rector.</t>
  </si>
  <si>
    <t>2.1. Activitate didactică directă cu studenții/masteranzii/doctoranzii/rezidenții</t>
  </si>
  <si>
    <t>Coeficient de transformare în ore convenționale</t>
  </si>
  <si>
    <t>Cod activitate</t>
  </si>
  <si>
    <t>Total ore fizice</t>
  </si>
  <si>
    <t>Total ore convenționale</t>
  </si>
  <si>
    <t>1:1</t>
  </si>
  <si>
    <t>C1</t>
  </si>
  <si>
    <t>C2</t>
  </si>
  <si>
    <t>Evaluare susținere teză de doctorat</t>
  </si>
  <si>
    <t>Evaluare și notare examen scris/practic (inclusiv examen de licență/disertație)</t>
  </si>
  <si>
    <t>C3</t>
  </si>
  <si>
    <t>Evaluare susținere teză de abilitare</t>
  </si>
  <si>
    <t>1:0.5</t>
  </si>
  <si>
    <t>C4</t>
  </si>
  <si>
    <t>Participare la testarea aptitudinilor lingvistice</t>
  </si>
  <si>
    <t>D1</t>
  </si>
  <si>
    <t>Consultații pentru studenți</t>
  </si>
  <si>
    <t>D2</t>
  </si>
  <si>
    <t>Îndrumarea cercurilor științifice studențești</t>
  </si>
  <si>
    <t>D3</t>
  </si>
  <si>
    <t>Coordonare de teme în cadrul cercurilor științifice studențești</t>
  </si>
  <si>
    <t>D4</t>
  </si>
  <si>
    <t>Îndrumarea studenţilor în cadrul sistemului de credite transferabile</t>
  </si>
  <si>
    <t>D5</t>
  </si>
  <si>
    <t>Coordonarea activității VADA</t>
  </si>
  <si>
    <t>E1</t>
  </si>
  <si>
    <t>Membru în comisii consultative ale Ministerului Educației , Comisii ARACIS, Comisii CNATDCU, Comisii consultative de specialitate ale Ministerului Sănătății, CNR etc.</t>
  </si>
  <si>
    <t>E2</t>
  </si>
  <si>
    <t>Membru în calitate de evaluator ARACIS.</t>
  </si>
  <si>
    <t>E3</t>
  </si>
  <si>
    <t>F1</t>
  </si>
  <si>
    <t>Participarea la comisia de licență/disertație (elaborare subiecte, îndrumare, supraveghere, corectură, coordonare)</t>
  </si>
  <si>
    <t>F2</t>
  </si>
  <si>
    <t>Participare la comisia de admitere (elaborare subiecte, îndrumare, supraveghere, corectură, coordonare)</t>
  </si>
  <si>
    <t>ore fizice</t>
  </si>
  <si>
    <t>ore conv</t>
  </si>
  <si>
    <t>2.3. Activități de cercetare</t>
  </si>
  <si>
    <t>H</t>
  </si>
  <si>
    <t>I1</t>
  </si>
  <si>
    <t>Aplicații în calitate de angajat al UMFVBT- cadru didactic la competiții internaționale de cercetare (se normează doar aplicația, nu și perioada de implementare a proiectului)</t>
  </si>
  <si>
    <t>K1</t>
  </si>
  <si>
    <t>Articol în revistă cu SRI (Scor relativ de influență) - cu afilierea UMFVBT</t>
  </si>
  <si>
    <t>FIȘA INDIVIDUALĂ ANUALĂ A POSTULUI</t>
  </si>
  <si>
    <t>Activități neremunerate suplimentar desfășurate în cadrul Centrelor de cercetare UMFVBT</t>
  </si>
  <si>
    <t>B7</t>
  </si>
  <si>
    <t>Conducerea activităților didactico-artistice sau sportive (antrenamente echipe reprezentative, îndrumarea loturilor sportive în timpul competițiilor, organizarea de manifestări sportive, organizarea manifestărilor artistice de interes universitar, îndrumarea formațiilor artistice de interes universitar etc.)</t>
  </si>
  <si>
    <t>B8</t>
  </si>
  <si>
    <t>F3</t>
  </si>
  <si>
    <t>Participarea în colective de realizare a dosarelor în vederea evaluării/ acreditării/reacreditării programelor de studii</t>
  </si>
  <si>
    <t>F4</t>
  </si>
  <si>
    <t>Participarea în colective de realizare a dosarului în vederea evaluării/ acreditării/ reacreditării instituționale naționale</t>
  </si>
  <si>
    <t>F5</t>
  </si>
  <si>
    <t>Participarea în colective de realizare a dosarului în vederea evaluării/ acreditării/reacreditării instituționale externe/internaționale</t>
  </si>
  <si>
    <t>F6</t>
  </si>
  <si>
    <t>Participarea la ședințele Consiliului departamentului</t>
  </si>
  <si>
    <t>F7</t>
  </si>
  <si>
    <t>Participarea la ședințele Consiliului facultății</t>
  </si>
  <si>
    <t>F8</t>
  </si>
  <si>
    <t>Participarea la ședințele Consiliului de Administrație</t>
  </si>
  <si>
    <t>F9</t>
  </si>
  <si>
    <t>Participarea la ședințele Senatului universitar</t>
  </si>
  <si>
    <t>F10</t>
  </si>
  <si>
    <t>Activități CEAC</t>
  </si>
  <si>
    <t>F11</t>
  </si>
  <si>
    <t>Activități Comitet Științific</t>
  </si>
  <si>
    <t>F12</t>
  </si>
  <si>
    <t>Membru comisii de concurs pentru ocuparea posturilor didactice vacante de asistent universitar</t>
  </si>
  <si>
    <t>F13</t>
  </si>
  <si>
    <t>Membru comisii de de soluționare a contestațiilor pentru ocuparea posturilor didactice vacante de asistent universitar (dacă este cazul)</t>
  </si>
  <si>
    <t>F14</t>
  </si>
  <si>
    <t>Membru comisii de concurs pentru ocuparea posturilor didactice vacante de șef de lucrări</t>
  </si>
  <si>
    <t>F15</t>
  </si>
  <si>
    <t>Membru comisii de de soluționare a contestațiilor pentru ocuparea posturilor didactice vacante de șef de lucrări (dacă este cazul)</t>
  </si>
  <si>
    <t>F16</t>
  </si>
  <si>
    <t>Membru comisii de concurs pentru ocuparea posturilor didactice vacante de conferențiar universitar, profesor universitar</t>
  </si>
  <si>
    <t>Membru comisii de de soluționare a contestațiilor pentru ocuparea posturilor didactice vacante de conferențiar universitar, profesor universitar (dacă este cazul)</t>
  </si>
  <si>
    <t>F17</t>
  </si>
  <si>
    <t>F18</t>
  </si>
  <si>
    <t>Membru comise științifică de evaluare a standardelor minimale de înscriere la concurs / Comitet științific privind soluționarea contestațiilor (dacă este cazul)</t>
  </si>
  <si>
    <t>F19</t>
  </si>
  <si>
    <t>Activități administrative (documentație, achiziții, raportare etc) în calitate de Director/Coordonator structură administrativă (inclusiv al centrelor sau laboratoare de cercetare)</t>
  </si>
  <si>
    <t>F20</t>
  </si>
  <si>
    <t>Coordonarea programelor de studii, inclusiv a programelor de master</t>
  </si>
  <si>
    <t>F21</t>
  </si>
  <si>
    <t xml:space="preserve">Activități administrative în calitate de Șef de subdiviziune </t>
  </si>
  <si>
    <t>F22</t>
  </si>
  <si>
    <t>F23</t>
  </si>
  <si>
    <t>Activități administrative în calitate de Prodecan</t>
  </si>
  <si>
    <t>F24</t>
  </si>
  <si>
    <t>Activități administrative în calitate de Decan</t>
  </si>
  <si>
    <t>F25</t>
  </si>
  <si>
    <t>Activități administrative în calitate de Rector</t>
  </si>
  <si>
    <t>Activități administrative în calitate de Director de departament / Director Școală Doctorală</t>
  </si>
  <si>
    <t>Activități administrative în calitate de Prorector/Director C.S.U.D.</t>
  </si>
  <si>
    <t>F26</t>
  </si>
  <si>
    <t>F27</t>
  </si>
  <si>
    <t>Întocmirea Statului de funcții</t>
  </si>
  <si>
    <t>F28</t>
  </si>
  <si>
    <t>Participare la întocmirea orarelor</t>
  </si>
  <si>
    <t>F29</t>
  </si>
  <si>
    <t>Activitatea de gestionar/responsabil cu inventarul subdiviziunii</t>
  </si>
  <si>
    <t>F30</t>
  </si>
  <si>
    <t>Alte atribuții desemnate/delegate prin decizie a rectorului</t>
  </si>
  <si>
    <t>F31</t>
  </si>
  <si>
    <t>Alte activități administrative (solicitări de la structurile administrative, solicitări de la structurile de conducere, petiții, cereri etc.)</t>
  </si>
  <si>
    <t>G1</t>
  </si>
  <si>
    <t>Activități de elaborare a materialelor didactice</t>
  </si>
  <si>
    <t>G2</t>
  </si>
  <si>
    <t>Crearea de conținut digital pentru disciplinele din domeniul de specializare</t>
  </si>
  <si>
    <t>G3</t>
  </si>
  <si>
    <t>Îndrumare/coordonare a studenților înmatriculați în cadrul unui program de studiu ca tutore de an</t>
  </si>
  <si>
    <t>G4</t>
  </si>
  <si>
    <t>ore conv.</t>
  </si>
  <si>
    <t>I2</t>
  </si>
  <si>
    <t>Aplicații în calitate de angajat al UMFT- cadru didactic la competiții naționale de cercetare  (se normează doar aplicația, nu și perioada de implementare a proiectului)</t>
  </si>
  <si>
    <t>I3</t>
  </si>
  <si>
    <t>Aplicații în calitate de angajat al UMFT- cadru didactic la granturi interne  (se normează doar aplicația, nu și perioada de implementare a proiectului)</t>
  </si>
  <si>
    <t>J1</t>
  </si>
  <si>
    <t>Brevete OSIM (propuneri înregistrate)</t>
  </si>
  <si>
    <t>J2</t>
  </si>
  <si>
    <t>Brevete internaționale</t>
  </si>
  <si>
    <t>K2</t>
  </si>
  <si>
    <t>Publicații ISI cu factor de impact mai mare de 3 - cu afilierea UMFVBT</t>
  </si>
  <si>
    <t>K3</t>
  </si>
  <si>
    <t>K4</t>
  </si>
  <si>
    <t>Publicații ISI cu factor de impact între 0,5 – 1,5 - cu afilierea UMFVBT</t>
  </si>
  <si>
    <t>Publicații ISI cu factor de impact între 1,5 - 3 - cu afilierea UMFVBT</t>
  </si>
  <si>
    <t>K5</t>
  </si>
  <si>
    <t>Publicații ISI cu factor de impact până la 0,5- cu afilierea UMFVBT</t>
  </si>
  <si>
    <t>K6</t>
  </si>
  <si>
    <t>Publicații ISI fără factor de impact - cu afilierea UMFVBT</t>
  </si>
  <si>
    <t>K7</t>
  </si>
  <si>
    <t>Publicații BDI- cu afilierea UMFVBT</t>
  </si>
  <si>
    <t>K8</t>
  </si>
  <si>
    <t>Cărți din domeniul postului publicate la edituri internaționale- cu afilierea UMFVBT</t>
  </si>
  <si>
    <t>K9</t>
  </si>
  <si>
    <t>Capitole de cărți din domeniul postului publicate la edituri internaționale- cu afilierea UMFVBT</t>
  </si>
  <si>
    <t>K10</t>
  </si>
  <si>
    <t>Cărți din domeniul postului publicate la edituri naționale - cu afilierea UMFVBT</t>
  </si>
  <si>
    <t>K11</t>
  </si>
  <si>
    <t>Capitole de cărți din domeniul postului publicate la edituri naționale- cu afilierea UMFVBT</t>
  </si>
  <si>
    <t>K12</t>
  </si>
  <si>
    <t>„Invited speaker”/ lector invitat</t>
  </si>
  <si>
    <t>K13</t>
  </si>
  <si>
    <t>Comunicări orale</t>
  </si>
  <si>
    <t>K14</t>
  </si>
  <si>
    <t>Poster</t>
  </si>
  <si>
    <t>Total ore fizice norma universitară</t>
  </si>
  <si>
    <t>2. Sarcini și atribuții specifice postului</t>
  </si>
  <si>
    <t>3. Alte sarcini și atribuții legale specifice stabilite de către șeful de subdiviziune, în strictă concordanță cu activitatea didactică și științifică</t>
  </si>
  <si>
    <t>4. Responsabilități</t>
  </si>
  <si>
    <t>• Răspunde de realizarea eficientă a tuturor sarcinilor stabilite</t>
  </si>
  <si>
    <t>• Răspunde de respectarea documentației sistemului de management al calității, aplicabil.</t>
  </si>
  <si>
    <t>• Răspunde de întocmirea în mod corespunzător, corect și la timp a documentelor și înregistrărilor necesare activității desfășurate.</t>
  </si>
  <si>
    <t>• Răspunde de respectarea îndatoririlor prevăzute în Carta UMFVBT și Regulamentul Intern UMFVBT</t>
  </si>
  <si>
    <t>• Răspunde de calitatea prestației didactice în conformitate cu programa analitică a disciplinei.</t>
  </si>
  <si>
    <t>• Răspunde de actualizarea cunoștințelor și perfecționarea pregătirii profesionale în ocupația de bază, precum și în ocupații înrudite.</t>
  </si>
  <si>
    <t>• Răspunde de rigoarea științifică, gradul de sistematizare, nivelul de accesibilitate al cunoștințelor predate.</t>
  </si>
  <si>
    <t xml:space="preserve">5. Autoritatea postului </t>
  </si>
  <si>
    <t xml:space="preserve">• Evaluează studenții în conformitate cu prevederile legale în vigoare și cu reglementările interne; </t>
  </si>
  <si>
    <t xml:space="preserve">• Utilizează echipamentele și consumabilele puse la dispoziție de universitate, numai în interesul Universității; </t>
  </si>
  <si>
    <t>• Are acces la normele, regulamentele și procedurile elaborate în universitate în mod transparent și nediscriminatoriu, prin postarea lor pe site-ul UMFVBT / transmiterea pe emailul instituțional / buletine, informări și alte mijloace de diseminare interne.</t>
  </si>
  <si>
    <t xml:space="preserve">6. Documente elaborate / semnate / avizate și circuit relațional  </t>
  </si>
  <si>
    <t>• Cataloage cu rezultatele evaluării, fișe de activitate zilnică, fișele disciplinelor, fișe individuale de pontaj, alte documente prevăzute prin regulamentele și metodologiile în vigoare la nivelul UMFVBT.</t>
  </si>
  <si>
    <t>7. Condiții de muncă</t>
  </si>
  <si>
    <t xml:space="preserve">• Munca se desfășoară în condiții normale, în săli amenajate corespunzător, la sediul Universității sau la sediul spitalelor clinice unde desfășoară activitate integrată; </t>
  </si>
  <si>
    <t>• Normă de muncă: întreagă 8 ore/zi,  40 ore / săptămână</t>
  </si>
  <si>
    <t>• Orar de muncă: flexibil, conform orarului stabilit, cu respectarea dispozițiilor stabilite prin reglementările interne instituționale și reglementările naționale și comunitare în vigoare.</t>
  </si>
  <si>
    <t>D. Sfera relațională a titularului postului:</t>
  </si>
  <si>
    <t>• Respunde de desfășurarea activității în acord cu Planurile de învățământ, cu Statul de funcții valabil pentru anul universitar aferent fișei postului și cu reglementările legale și interne în vigoare.</t>
  </si>
  <si>
    <r>
      <t xml:space="preserve">• </t>
    </r>
    <r>
      <rPr>
        <b/>
        <sz val="10"/>
        <color theme="1"/>
        <rFont val="Times New Roman"/>
        <family val="1"/>
      </rPr>
      <t>Realizarea normei de cercetare</t>
    </r>
    <r>
      <rPr>
        <sz val="10"/>
        <color theme="1"/>
        <rFont val="Times New Roman"/>
        <family val="1"/>
      </rPr>
      <t xml:space="preserve"> care cuprinde: activități de cercetare științifică specifică domeniului de specializare; activități specifice pentru depunerea de granturi în competiții interne, naționale și internaționale sau în colaborare cu mediul privat; activități de transfer tehnologic și științific; activități de publicare a rezultatelor obținute în urma cercetării științifice/didactice.</t>
    </r>
  </si>
  <si>
    <r>
      <rPr>
        <b/>
        <sz val="10"/>
        <color theme="1"/>
        <rFont val="Times New Roman"/>
        <family val="1"/>
      </rPr>
      <t>1. Sfera relațională internă:</t>
    </r>
    <r>
      <rPr>
        <sz val="10"/>
        <color theme="1"/>
        <rFont val="Times New Roman"/>
        <family val="1"/>
      </rPr>
      <t xml:space="preserve"> 
a) Relații ierarhice: 
- subordonat față de: Directorul departamentului și Șeful subdiviziunii departamentului
- superior pentru: ---
b) Relații funcționale: colaborează în desfășurarea activităților didactice și de cercetare cu cadrele didactice din cadrul departamentului, a facultății și a universității, cât și cu studenții și personalul didactic auxiliar și nedidactic;
c) Relații de control: ---
d) Relații de reprezentare: ----</t>
    </r>
  </si>
  <si>
    <r>
      <rPr>
        <b/>
        <sz val="10"/>
        <color theme="1"/>
        <rFont val="Times New Roman"/>
        <family val="1"/>
      </rPr>
      <t xml:space="preserve">2. Sfera relațională externă: </t>
    </r>
    <r>
      <rPr>
        <sz val="10"/>
        <color theme="1"/>
        <rFont val="Times New Roman"/>
        <family val="1"/>
      </rPr>
      <t xml:space="preserve">
a) cu autorități și instituții publice: de colaborare cu membrii comunităților academice din  țară 
b) cu organizații internaționale: asociații și colegii
c) cu persoane juridice private: centre de cercetare, organizatori de evenimente științifice etc.</t>
    </r>
  </si>
  <si>
    <r>
      <rPr>
        <b/>
        <sz val="10"/>
        <color theme="1"/>
        <rFont val="Times New Roman"/>
        <family val="1"/>
      </rPr>
      <t>3. Delegarea de atribuții și competență:</t>
    </r>
    <r>
      <rPr>
        <sz val="10"/>
        <color theme="1"/>
        <rFont val="Times New Roman"/>
        <family val="1"/>
      </rPr>
      <t xml:space="preserve">
Toate atribuțiile vor fi delegate echitabil colectivului disciplinei. Delegarea atribuțiilor și acoperirea normei în situația în care salariatul se află in imposibilitatea de a-și îndeplini atribuțiile de serviciu întră în răspunderea Șefului subdiviziunii departamentului.</t>
    </r>
  </si>
  <si>
    <t>TITULAR - perioadă nedeterminată</t>
  </si>
  <si>
    <t>SUPLINITOR - perioadă determinată</t>
  </si>
  <si>
    <t>norma anuală de 8 ore/zi, 40 de ore/săptămână, cu timpul de muncă focalizat pe activități universitare, nu pe momentul realizării lor</t>
  </si>
  <si>
    <t>• ....</t>
  </si>
  <si>
    <t>ASISTENȚĂ MEDICALĂ</t>
  </si>
  <si>
    <t>I: Anatomie şi Embriologie</t>
  </si>
  <si>
    <t>II: Morfologie Microscopică</t>
  </si>
  <si>
    <t>III: Ştiinţe Funcţionale</t>
  </si>
  <si>
    <t>IV: Biochimie şi Farmacologie</t>
  </si>
  <si>
    <t>V: Medicină Internă I</t>
  </si>
  <si>
    <t>VI: Cardiologie</t>
  </si>
  <si>
    <t>VII: Medicină Internă II</t>
  </si>
  <si>
    <t>VIII: Neuroştiinţe</t>
  </si>
  <si>
    <t>IX: Chirurgie I</t>
  </si>
  <si>
    <t>X: Chirurgie II</t>
  </si>
  <si>
    <t>XI: Pediatrie</t>
  </si>
  <si>
    <t>XII: Obstetrică-Ginecologie</t>
  </si>
  <si>
    <t>XIII: Boli Infecţioase</t>
  </si>
  <si>
    <t>XIV: Microbiologie</t>
  </si>
  <si>
    <t>XV: Ortopedie - Traumatologie, Urologie şi Imagistică Medicală</t>
  </si>
  <si>
    <t>XVI: Balneologie, Recuperare Medicală şi Reumatologie</t>
  </si>
  <si>
    <t>Departamentul I MD</t>
  </si>
  <si>
    <t>Departamentul II MD</t>
  </si>
  <si>
    <t>Departamentul III MD</t>
  </si>
  <si>
    <t>Departamentul I F</t>
  </si>
  <si>
    <t>Departamentul II F</t>
  </si>
  <si>
    <t>Biofizică medicală</t>
  </si>
  <si>
    <t>Anatomie şi embriologie</t>
  </si>
  <si>
    <t>Biologie celulară şi moleculară</t>
  </si>
  <si>
    <t>Comunicare</t>
  </si>
  <si>
    <t>Genetică medicală</t>
  </si>
  <si>
    <t>Histologie</t>
  </si>
  <si>
    <t>Fiziologie</t>
  </si>
  <si>
    <t>Fiziopatologie</t>
  </si>
  <si>
    <t>Imunologie și alergologie, Biologie</t>
  </si>
  <si>
    <t>Informatică şi biostatistică medicală</t>
  </si>
  <si>
    <t>Sănătate publică şi management sanitar</t>
  </si>
  <si>
    <t>Biochimie</t>
  </si>
  <si>
    <t>Farmacologie</t>
  </si>
  <si>
    <t>Filozofie</t>
  </si>
  <si>
    <t>Psihologie</t>
  </si>
  <si>
    <t>Parazitologie</t>
  </si>
  <si>
    <t>Igienă</t>
  </si>
  <si>
    <t>Microbiologie</t>
  </si>
  <si>
    <t>Educație fizică</t>
  </si>
  <si>
    <t>Limbi moderne și limba română</t>
  </si>
  <si>
    <t>Legislație profesională în Medicină dentară</t>
  </si>
  <si>
    <t>Management și comunicare în Medicina dentară</t>
  </si>
  <si>
    <t>Propedeutică și materiale dentare</t>
  </si>
  <si>
    <t>Reabilitare orală (Tehnică dentară)</t>
  </si>
  <si>
    <t>Tehnologia materialelor dentare și utilaje în medicina dentară</t>
  </si>
  <si>
    <t>Tehnologia protezelor dentare (Tehnică dentară)</t>
  </si>
  <si>
    <t>Analiza medicamentului, chimia factorilor de mediu, igienă, nutriție</t>
  </si>
  <si>
    <t>Botanică farmaceutică</t>
  </si>
  <si>
    <t>Chimie analitică</t>
  </si>
  <si>
    <t>Chimie fizică</t>
  </si>
  <si>
    <t>Chimie generală și anorganică</t>
  </si>
  <si>
    <t>Dermatofarmacie și cosmetologie</t>
  </si>
  <si>
    <t>Fizică farmaceutică</t>
  </si>
  <si>
    <t>Chimie farmaceutică</t>
  </si>
  <si>
    <t>Chimie organică</t>
  </si>
  <si>
    <t>Farmacologie – Farmacoterapie</t>
  </si>
  <si>
    <t>Tehnologie farmaceutică</t>
  </si>
  <si>
    <t>Abilități clinice</t>
  </si>
  <si>
    <t>Hematologie</t>
  </si>
  <si>
    <t>Medicina muncii</t>
  </si>
  <si>
    <t>Medicină internă IV (CFR)</t>
  </si>
  <si>
    <t>Semiologie medicală I</t>
  </si>
  <si>
    <t>Semiologie medicală II</t>
  </si>
  <si>
    <t>Cardiologie II</t>
  </si>
  <si>
    <t>Chirurgie cardiovasculară</t>
  </si>
  <si>
    <t>Medicină internă de ambulator, prevenţie şi recuperare cardiovasculară</t>
  </si>
  <si>
    <t>Cardiologie I</t>
  </si>
  <si>
    <t>Endocrinologie</t>
  </si>
  <si>
    <t>Gastroenterologie</t>
  </si>
  <si>
    <t>Medicină internă: Diabet, nutriție, boli metabolice și reumatologie sistemică</t>
  </si>
  <si>
    <t>Nefrologie</t>
  </si>
  <si>
    <t>Medicină legală, bioetică, deontologie și drept medical</t>
  </si>
  <si>
    <t>Neurochirurgie</t>
  </si>
  <si>
    <t>Neurologie I</t>
  </si>
  <si>
    <t>Neurologie II</t>
  </si>
  <si>
    <t>Pedopsihiatrie</t>
  </si>
  <si>
    <t>Psihiatrie</t>
  </si>
  <si>
    <t>O.R.L.</t>
  </si>
  <si>
    <t>Oftalmologie</t>
  </si>
  <si>
    <t>Oncologie</t>
  </si>
  <si>
    <t>Semiologie chirurgicală I și Chirurgie toracică</t>
  </si>
  <si>
    <t>Semiologie chirurgicală II</t>
  </si>
  <si>
    <t>Urgențe</t>
  </si>
  <si>
    <t>A.T.I.</t>
  </si>
  <si>
    <t>Chirurgie I</t>
  </si>
  <si>
    <t>Chirurgie II</t>
  </si>
  <si>
    <t>Chirurgie III (CFR)</t>
  </si>
  <si>
    <t>Chirurgie pediatrică</t>
  </si>
  <si>
    <t>Pediatrie I</t>
  </si>
  <si>
    <t>Pediatrie II</t>
  </si>
  <si>
    <t>Pediatrie III</t>
  </si>
  <si>
    <t>Neonatologie şi puericultură</t>
  </si>
  <si>
    <t>Obstetrică-Ginecologie I</t>
  </si>
  <si>
    <t>Obstetrică-Ginecologie II</t>
  </si>
  <si>
    <t>Obstetrică-Ginecologie III</t>
  </si>
  <si>
    <t>Boli infecţioase I</t>
  </si>
  <si>
    <t>Boli infecţioase II</t>
  </si>
  <si>
    <t>Epidemiologie</t>
  </si>
  <si>
    <t>Pneumonologie</t>
  </si>
  <si>
    <t>Dermatologie</t>
  </si>
  <si>
    <t>Ortopedie-traumatologie I</t>
  </si>
  <si>
    <t>Ortopedie-traumatologie II</t>
  </si>
  <si>
    <t>Ortopedie-traumatologie III</t>
  </si>
  <si>
    <t>Radiologie şi imagistică medicală</t>
  </si>
  <si>
    <t>Urologie</t>
  </si>
  <si>
    <t>Medicina familiei</t>
  </si>
  <si>
    <t>Medicină fizică, balneologie și reumatologie</t>
  </si>
  <si>
    <t>Recuperare medicală</t>
  </si>
  <si>
    <t>Diagnostic oro-dentar și ergonomie</t>
  </si>
  <si>
    <t>Estetică dento-facială</t>
  </si>
  <si>
    <t>Medicină dentară preventivă, comunitară și sănătate orală</t>
  </si>
  <si>
    <t>Patologie orală</t>
  </si>
  <si>
    <t>Chirurgie dento-alveolară</t>
  </si>
  <si>
    <t>Chirurgie oro-maxilo-facială</t>
  </si>
  <si>
    <t>Ortodonție I</t>
  </si>
  <si>
    <t>Ortodonție II</t>
  </si>
  <si>
    <t>Pedodonție</t>
  </si>
  <si>
    <t>Radiologie și imagistică medicală generală și dentomaxilară</t>
  </si>
  <si>
    <t>Reabilitare orală și urgențe în Medicina dentară</t>
  </si>
  <si>
    <t>Ocluzologie</t>
  </si>
  <si>
    <t>Odontoterapie-Endodonție</t>
  </si>
  <si>
    <t>Parodontologie</t>
  </si>
  <si>
    <t>Protetică dentară</t>
  </si>
  <si>
    <t>Reabilitare protetică și implante</t>
  </si>
  <si>
    <t>Farmacie clinică, comunicarea în farmacie, asistență farmaceutică</t>
  </si>
  <si>
    <t>Toxicologie, industria medicamentului, management și legislație</t>
  </si>
  <si>
    <t>Anexă la statul de funcții aprobat pentru anul universitar 2025-2026</t>
  </si>
  <si>
    <t>Anatomie patologică</t>
  </si>
  <si>
    <t>Departamentul I Nursing</t>
  </si>
  <si>
    <t>Farmacognozie - Fitoterapie</t>
  </si>
  <si>
    <t>Îndrumarea elaborării lucrărilor de licență, precum și a proiectelor de diplomă</t>
  </si>
  <si>
    <t>B5</t>
  </si>
  <si>
    <t>B6</t>
  </si>
  <si>
    <t>Îndrumarea elaborării disertațiilor de masterat</t>
  </si>
  <si>
    <t xml:space="preserve">Îndrumarea elaborării tezelor de doctorat </t>
  </si>
  <si>
    <t>B9</t>
  </si>
  <si>
    <t>Membru în comisii de concurs sau de soluționare a contestațiilor în alte unități</t>
  </si>
  <si>
    <t>__________________________________</t>
  </si>
  <si>
    <t>Tipul activității/ Disciplina</t>
  </si>
  <si>
    <t>Programul de studiu</t>
  </si>
  <si>
    <t>Anul de studiu</t>
  </si>
  <si>
    <t>Nursing</t>
  </si>
  <si>
    <t>Metodologia cercetării științifice</t>
  </si>
  <si>
    <t>Chirurgie plastică și microchirurgie reconstructivă</t>
  </si>
  <si>
    <t>Urgențe chirurgicale și chirurgie vasculară</t>
  </si>
  <si>
    <t>studii superioare finalizate cu diplomă de licență 
sau echivalentă în domeniul/ domeniile:</t>
  </si>
  <si>
    <t>___________________________________________________</t>
  </si>
  <si>
    <t>_________________________</t>
  </si>
  <si>
    <t xml:space="preserve">Anexă la contractul individual de muncă nr. </t>
  </si>
  <si>
    <t>____________________________________</t>
  </si>
  <si>
    <t>Alte activități didactice, practice și de cercetare științifică înscrise în planurile de învățământ, respectiv:</t>
  </si>
  <si>
    <t>_____________________________________________________________</t>
  </si>
  <si>
    <t>Alte activități profesionale specifice în domeniul științific de competență, respectiv:</t>
  </si>
  <si>
    <t>2.2. Alte activități didactice</t>
  </si>
  <si>
    <t>ACTIVITĂȚI DE PREDARE (CURS)</t>
  </si>
  <si>
    <r>
      <t xml:space="preserve">• </t>
    </r>
    <r>
      <rPr>
        <b/>
        <sz val="10"/>
        <color theme="1"/>
        <rFont val="Times New Roman"/>
        <family val="1"/>
      </rPr>
      <t>Realizarea normei didactice</t>
    </r>
    <r>
      <rPr>
        <sz val="10"/>
        <color theme="1"/>
        <rFont val="Times New Roman"/>
        <family val="1"/>
      </rPr>
      <t xml:space="preserve"> care poate cuprinde: Activități de predare/Cursuri aferente ciclului de studii universitare de licenţă și masterat; Cursuri (prelegeri) pentru medici rezidenți; activități aplicative: seminar, proiect, lucrări practice și de laborator, practică, îndrumarea proiectelor de an; îndrumarea elaborării lucrărilor de licență, precum și a proiectelor de diplomă; îndrumarea elaborării disertațiilor de masterat; îndrumarea elaborării tezelor de doctorat; alte activități didactice, practice și de cercetare științifică înscrise în planurile de învățământ; conducerea activităților didactico-artistice sau sportive; activități de evaluare; tutorat, consultații, îndrumarea cercurilor științifice studențești, precum și îndrumarea și consilierea studenților în cadrul mobilităților; participarea la consilii și în comisii în interesul învățământului; activități de elaborare a materialelor didactice; crearea de conținut digital pentru disciplinele din domeniul de specializare; participarea în comisii specifice derulării activităților din cadrul departamentului, școlii doctorale, facultății, IOSUD sau universității; îndrumare/coordonare a studenților înmatriculați în cadrul unui program de studiu ca tutore de an; alte activități profesionale specifice în domeniul științific de competență.</t>
    </r>
  </si>
  <si>
    <t>3. Activități de predare (curs) la studiile universitare de masterat</t>
  </si>
  <si>
    <t>4. Activități de predare (curs) la studiile universitare de doctorat</t>
  </si>
  <si>
    <t>5. Activități de predare (curs) la studiile postuniversitare de rezidențiat</t>
  </si>
  <si>
    <t>ACTIVITĂȚI APLICATIVE</t>
  </si>
  <si>
    <t>7. Activități aplicative: seminar, proiect, lucrări practice și de laborator, practică, îndrumarea proiectelor de an la studiile universitare de  licență și licență și masterat oferite comasat într-o limbă străină</t>
  </si>
  <si>
    <t>8. Activități aplicative: seminar, proiect, lucrări practice și de laborator, practică, îndrumarea proiectelor de an la studiile universitare de masterat</t>
  </si>
  <si>
    <t>9. Activități aplicative: seminar, proiect, lucrări practice și de laborator, practică, îndrumarea proiectelor de an la studiile universitare de doctorat</t>
  </si>
  <si>
    <t>6. Activități aplicative: seminar, proiect, lucrări practice și de laborator, practică, îndrumarea proiectelor de an la studiile universitare de licență și licență și masterat oferite comasat în limba română</t>
  </si>
  <si>
    <t>2. Activități de predare (curs) la studiile universitare de licență și licență și masterat oferite comasat într-o limbă străină</t>
  </si>
  <si>
    <t>1. Activități de predare (curs) la studiile universitare de licență și licență și masterat oferite comasat în limba română</t>
  </si>
  <si>
    <t>deținerea titlului științific de doctor</t>
  </si>
  <si>
    <t>titlul de medic primar în specialitatea:</t>
  </si>
  <si>
    <t>PROFESOR UNIVERSITAR</t>
  </si>
  <si>
    <r>
      <rPr>
        <b/>
        <sz val="10"/>
        <color theme="1"/>
        <rFont val="Times New Roman"/>
        <family val="1"/>
      </rPr>
      <t xml:space="preserve">F. Luat la cunoștință de către ocupantul postului </t>
    </r>
    <r>
      <rPr>
        <sz val="10"/>
        <color theme="1"/>
        <rFont val="Times New Roman"/>
        <family val="1"/>
      </rPr>
      <t xml:space="preserve">
Numele și prenumele: _____________
Semnătura_____________
Data __________</t>
    </r>
  </si>
  <si>
    <r>
      <rPr>
        <b/>
        <sz val="10"/>
        <color theme="1"/>
        <rFont val="Times New Roman"/>
        <family val="1"/>
      </rPr>
      <t xml:space="preserve">E. Întocmit de: </t>
    </r>
    <r>
      <rPr>
        <sz val="10"/>
        <color theme="1"/>
        <rFont val="Times New Roman"/>
        <family val="1"/>
      </rPr>
      <t xml:space="preserve">
1. Numele și prenumele: ____________
Funcția: Șef subdiviziune
Semnătura _____________
Data întocmirii __________</t>
    </r>
  </si>
  <si>
    <r>
      <rPr>
        <b/>
        <sz val="10"/>
        <color theme="1"/>
        <rFont val="Times New Roman"/>
        <family val="1"/>
      </rPr>
      <t xml:space="preserve">G. Contrasemnează: </t>
    </r>
    <r>
      <rPr>
        <sz val="10"/>
        <color theme="1"/>
        <rFont val="Times New Roman"/>
        <family val="1"/>
      </rPr>
      <t xml:space="preserve">
Numele și prenumele: __________
Funcția: Director Departament
Semnătura ________________
Data ___________</t>
    </r>
  </si>
  <si>
    <t>______________________________________________________________________</t>
  </si>
  <si>
    <t>10. Îndrumarea elaborării tezelor de doctorat</t>
  </si>
  <si>
    <t>Anexa nr. 14, Cod: UMFVBT-REG/DRU/22/2025 - 14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</si>
</sst>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2"/>
      <color rgb="FF000000"/>
      <name val="Times New Roman"/>
      <family val="1"/>
    </font>
    <font>
      <sz val="12"/>
      <color rgb="FF000000"/>
      <name val="Times New Roman"/>
      <family val="1"/>
    </font>
    <font>
      <sz val="8"/>
      <color rgb="FF000000"/>
      <name val="Times New Roman"/>
      <family val="1"/>
    </font>
    <font>
      <sz val="11"/>
      <color theme="1"/>
      <name val="Times New Roman"/>
      <family val="1"/>
    </font>
    <font>
      <sz val="9"/>
      <color theme="1"/>
      <name val="Times New Roman"/>
      <family val="1"/>
    </font>
    <font>
      <b/>
      <sz val="11"/>
      <color theme="1"/>
      <name val="Times New Roman"/>
      <family val="1"/>
    </font>
    <font>
      <b/>
      <sz val="14"/>
      <color theme="1"/>
      <name val="Times New Roman"/>
      <family val="1"/>
    </font>
    <font>
      <b/>
      <sz val="14"/>
      <color rgb="FF000000"/>
      <name val="Times New Roman"/>
      <family val="1"/>
    </font>
    <font>
      <sz val="12"/>
      <color theme="1"/>
      <name val="Times New Roman"/>
      <family val="1"/>
    </font>
    <font>
      <i/>
      <sz val="11"/>
      <color theme="1"/>
      <name val="Times New Roman"/>
      <family val="1"/>
    </font>
    <font>
      <b/>
      <sz val="12"/>
      <color theme="1"/>
      <name val="Times New Roman"/>
      <family val="1"/>
    </font>
    <font>
      <sz val="10"/>
      <color theme="1"/>
      <name val="Times New Roman"/>
      <family val="1"/>
    </font>
    <font>
      <b/>
      <sz val="10"/>
      <color theme="1"/>
      <name val="Times New Roman"/>
      <family val="1"/>
    </font>
    <font>
      <b/>
      <sz val="11"/>
      <color rgb="FF000000"/>
      <name val="Times New Roman"/>
      <family val="1"/>
    </font>
    <font>
      <sz val="11"/>
      <color rgb="FF000000"/>
      <name val="Times New Roman"/>
      <family val="1"/>
    </font>
    <font>
      <b/>
      <u/>
      <sz val="11"/>
      <color rgb="FF000000"/>
      <name val="Times New Roman"/>
      <family val="1"/>
    </font>
    <font>
      <b/>
      <sz val="22"/>
      <color theme="1"/>
      <name val="Times New Roman"/>
      <family val="1"/>
    </font>
    <font>
      <sz val="22"/>
      <color theme="1"/>
      <name val="Times New Roman"/>
      <family val="1"/>
    </font>
    <font>
      <sz val="11"/>
      <name val="Times New Roman"/>
      <family val="1"/>
    </font>
    <font>
      <b/>
      <sz val="11"/>
      <color theme="0"/>
      <name val="Times New Roman"/>
      <family val="1"/>
    </font>
    <font>
      <sz val="8"/>
      <color theme="1"/>
      <name val="Times New Roman"/>
      <family val="1"/>
    </font>
    <font>
      <b/>
      <sz val="11"/>
      <name val="Times New Roman"/>
      <family val="1"/>
    </font>
    <font>
      <b/>
      <sz val="9"/>
      <color theme="1"/>
      <name val="Times New Roman"/>
      <family val="1"/>
    </font>
    <font>
      <sz val="7"/>
      <color theme="1"/>
      <name val="Times New Roman"/>
      <family val="1"/>
    </font>
    <font>
      <sz val="14"/>
      <color theme="1"/>
      <name val="Times New Roman"/>
      <family val="1"/>
    </font>
    <font>
      <sz val="12"/>
      <name val="Times New Roman"/>
      <family val="1"/>
    </font>
    <font>
      <b/>
      <sz val="10.5"/>
      <color theme="1"/>
      <name val="Times New Roman"/>
      <family val="1"/>
    </font>
    <font>
      <b/>
      <sz val="8"/>
      <color theme="1"/>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002060"/>
        <bgColor indexed="64"/>
      </patternFill>
    </fill>
    <fill>
      <patternFill patternType="solid">
        <fgColor theme="7" tint="0.59999389629810485"/>
        <bgColor indexed="64"/>
      </patternFill>
    </fill>
    <fill>
      <patternFill patternType="solid">
        <fgColor theme="7"/>
        <bgColor indexed="64"/>
      </patternFill>
    </fill>
    <fill>
      <patternFill patternType="solid">
        <fgColor rgb="FFFF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62">
    <xf numFmtId="0" fontId="0" fillId="0" borderId="0" xfId="0"/>
    <xf numFmtId="0" fontId="4" fillId="0" borderId="0" xfId="0" applyFont="1"/>
    <xf numFmtId="0" fontId="4" fillId="0" borderId="0" xfId="0" applyFont="1" applyAlignment="1">
      <alignment vertical="center"/>
    </xf>
    <xf numFmtId="0" fontId="1" fillId="0" borderId="0" xfId="0" applyFont="1" applyAlignment="1">
      <alignment vertical="center"/>
    </xf>
    <xf numFmtId="0" fontId="4" fillId="0" borderId="0" xfId="0" applyFont="1" applyAlignment="1">
      <alignment horizontal="justify" vertical="center"/>
    </xf>
    <xf numFmtId="2" fontId="7" fillId="2" borderId="1" xfId="0" applyNumberFormat="1" applyFont="1" applyFill="1" applyBorder="1" applyAlignment="1" applyProtection="1">
      <alignment horizontal="center" vertical="center"/>
      <protection locked="0"/>
    </xf>
    <xf numFmtId="2" fontId="8" fillId="2" borderId="1" xfId="0" applyNumberFormat="1" applyFont="1" applyFill="1" applyBorder="1" applyAlignment="1" applyProtection="1">
      <alignment horizontal="center" vertical="center"/>
      <protection locked="0"/>
    </xf>
    <xf numFmtId="0" fontId="19" fillId="0" borderId="0" xfId="0" applyFont="1" applyFill="1" applyAlignment="1">
      <alignment vertical="center"/>
    </xf>
    <xf numFmtId="0" fontId="2"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12" fillId="0" borderId="0" xfId="0" applyFont="1" applyAlignment="1">
      <alignment vertical="center"/>
    </xf>
    <xf numFmtId="0" fontId="11" fillId="0" borderId="0" xfId="0" applyFont="1" applyFill="1" applyBorder="1" applyAlignment="1">
      <alignment vertical="center" wrapText="1"/>
    </xf>
    <xf numFmtId="0" fontId="4" fillId="0" borderId="0" xfId="0" applyFont="1" applyBorder="1"/>
    <xf numFmtId="0" fontId="26" fillId="0" borderId="0" xfId="0" applyFont="1" applyBorder="1" applyAlignment="1">
      <alignment vertical="center" wrapText="1"/>
    </xf>
    <xf numFmtId="0" fontId="26" fillId="8" borderId="0" xfId="0" applyFont="1" applyFill="1" applyBorder="1" applyAlignment="1">
      <alignment vertical="center" wrapText="1"/>
    </xf>
    <xf numFmtId="0" fontId="19" fillId="0" borderId="0" xfId="0" applyFont="1" applyBorder="1"/>
    <xf numFmtId="0" fontId="4" fillId="0" borderId="0" xfId="0" applyFont="1" applyAlignment="1" applyProtection="1">
      <alignment vertical="center"/>
    </xf>
    <xf numFmtId="0" fontId="4" fillId="0" borderId="0" xfId="0" applyFont="1" applyAlignment="1" applyProtection="1">
      <alignment horizontal="justify" vertical="center"/>
    </xf>
    <xf numFmtId="0" fontId="0" fillId="0" borderId="0" xfId="0" applyAlignment="1" applyProtection="1">
      <alignment vertical="center"/>
    </xf>
    <xf numFmtId="0" fontId="4" fillId="0" borderId="0" xfId="0" applyFont="1" applyBorder="1" applyAlignment="1" applyProtection="1">
      <alignment vertical="center"/>
    </xf>
    <xf numFmtId="0" fontId="14" fillId="0" borderId="13" xfId="0" applyFont="1" applyBorder="1" applyAlignment="1" applyProtection="1">
      <alignment vertical="center"/>
    </xf>
    <xf numFmtId="0" fontId="16" fillId="0" borderId="14" xfId="0" applyFont="1" applyBorder="1" applyAlignment="1" applyProtection="1">
      <alignment horizontal="center" vertical="center" wrapText="1"/>
    </xf>
    <xf numFmtId="0" fontId="4" fillId="0" borderId="14" xfId="0" applyFont="1" applyBorder="1" applyAlignment="1" applyProtection="1">
      <alignment vertical="center"/>
    </xf>
    <xf numFmtId="0" fontId="20" fillId="5" borderId="0" xfId="0" applyFont="1" applyFill="1" applyAlignment="1" applyProtection="1">
      <alignment vertical="center"/>
    </xf>
    <xf numFmtId="0" fontId="6" fillId="0" borderId="0" xfId="0" applyFont="1" applyAlignment="1" applyProtection="1">
      <alignment vertical="center"/>
    </xf>
    <xf numFmtId="0" fontId="22" fillId="3" borderId="0" xfId="0" applyFont="1" applyFill="1" applyAlignment="1" applyProtection="1">
      <alignment vertical="center"/>
    </xf>
    <xf numFmtId="2" fontId="9" fillId="0" borderId="1" xfId="0" applyNumberFormat="1" applyFont="1" applyFill="1" applyBorder="1" applyAlignment="1" applyProtection="1">
      <alignment horizontal="center" vertical="center"/>
    </xf>
    <xf numFmtId="2" fontId="7" fillId="0" borderId="2" xfId="0" applyNumberFormat="1" applyFont="1" applyFill="1" applyBorder="1" applyAlignment="1" applyProtection="1">
      <alignment horizontal="center" vertical="center"/>
    </xf>
    <xf numFmtId="2" fontId="9" fillId="0" borderId="4" xfId="0" applyNumberFormat="1" applyFont="1" applyFill="1" applyBorder="1" applyAlignment="1" applyProtection="1">
      <alignment horizontal="center" vertical="center"/>
    </xf>
    <xf numFmtId="2" fontId="8" fillId="0" borderId="4" xfId="0" applyNumberFormat="1" applyFont="1" applyFill="1" applyBorder="1" applyAlignment="1" applyProtection="1">
      <alignment horizontal="center" vertical="center"/>
    </xf>
    <xf numFmtId="2" fontId="7" fillId="0" borderId="4" xfId="0" applyNumberFormat="1" applyFont="1" applyFill="1" applyBorder="1" applyAlignment="1" applyProtection="1">
      <alignment horizontal="center" vertical="center"/>
    </xf>
    <xf numFmtId="2" fontId="9" fillId="4" borderId="4" xfId="0" applyNumberFormat="1" applyFont="1" applyFill="1" applyBorder="1" applyAlignment="1" applyProtection="1">
      <alignment horizontal="center" vertical="center"/>
    </xf>
    <xf numFmtId="2" fontId="7" fillId="4" borderId="5" xfId="0" applyNumberFormat="1" applyFont="1" applyFill="1" applyBorder="1" applyAlignment="1" applyProtection="1">
      <alignment horizontal="center" vertical="center"/>
    </xf>
    <xf numFmtId="0" fontId="23" fillId="0" borderId="1" xfId="0" applyFont="1" applyFill="1" applyBorder="1" applyAlignment="1" applyProtection="1">
      <alignment horizontal="left" vertical="center"/>
    </xf>
    <xf numFmtId="0" fontId="24" fillId="0" borderId="1"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11" fillId="0" borderId="1" xfId="0" applyFont="1" applyBorder="1" applyAlignment="1" applyProtection="1">
      <alignment horizontal="justify" vertical="center" wrapText="1"/>
    </xf>
    <xf numFmtId="49" fontId="6" fillId="0" borderId="6" xfId="0" applyNumberFormat="1" applyFont="1" applyFill="1" applyBorder="1" applyAlignment="1" applyProtection="1">
      <alignment horizontal="center" vertical="center"/>
    </xf>
    <xf numFmtId="2" fontId="6" fillId="0" borderId="1" xfId="0" applyNumberFormat="1" applyFont="1" applyFill="1" applyBorder="1" applyAlignment="1" applyProtection="1">
      <alignment horizontal="center" vertical="center"/>
    </xf>
    <xf numFmtId="2" fontId="25" fillId="0" borderId="1" xfId="0" applyNumberFormat="1" applyFont="1" applyBorder="1" applyAlignment="1" applyProtection="1">
      <alignment vertical="center"/>
    </xf>
    <xf numFmtId="0" fontId="4" fillId="0" borderId="1" xfId="0" applyFont="1" applyBorder="1" applyAlignment="1" applyProtection="1">
      <alignment vertical="center"/>
    </xf>
    <xf numFmtId="49" fontId="6" fillId="0" borderId="1" xfId="0" applyNumberFormat="1" applyFont="1" applyFill="1" applyBorder="1" applyAlignment="1" applyProtection="1">
      <alignment horizontal="center" vertical="center"/>
    </xf>
    <xf numFmtId="0" fontId="7" fillId="0" borderId="20" xfId="0" applyFont="1" applyBorder="1" applyAlignment="1" applyProtection="1">
      <alignment horizontal="center" vertical="center"/>
    </xf>
    <xf numFmtId="0" fontId="7" fillId="0" borderId="0" xfId="0" applyFont="1" applyAlignment="1" applyProtection="1">
      <alignment horizontal="center" vertical="center"/>
    </xf>
    <xf numFmtId="2" fontId="6" fillId="2" borderId="1" xfId="0" applyNumberFormat="1" applyFont="1" applyFill="1" applyBorder="1" applyAlignment="1" applyProtection="1">
      <alignment horizontal="center" vertical="center"/>
      <protection locked="0"/>
    </xf>
    <xf numFmtId="0" fontId="27" fillId="0" borderId="0" xfId="0" applyFont="1" applyAlignment="1" applyProtection="1">
      <alignment vertical="center"/>
    </xf>
    <xf numFmtId="0" fontId="12" fillId="0" borderId="0" xfId="0" applyFont="1" applyAlignment="1" applyProtection="1">
      <alignment vertical="center"/>
    </xf>
    <xf numFmtId="0" fontId="28" fillId="0" borderId="1" xfId="0" applyFont="1" applyFill="1" applyBorder="1" applyAlignment="1" applyProtection="1">
      <alignment horizontal="center" vertical="center" wrapText="1"/>
    </xf>
    <xf numFmtId="0" fontId="28" fillId="0" borderId="1" xfId="0" applyFont="1" applyFill="1" applyBorder="1" applyAlignment="1" applyProtection="1">
      <alignment horizontal="center" vertical="center"/>
    </xf>
    <xf numFmtId="0" fontId="28" fillId="0" borderId="6" xfId="0" applyFont="1" applyFill="1" applyBorder="1" applyAlignment="1" applyProtection="1">
      <alignment horizontal="center" vertical="center" wrapText="1"/>
    </xf>
    <xf numFmtId="2" fontId="9" fillId="0" borderId="24" xfId="0" applyNumberFormat="1" applyFont="1" applyFill="1" applyBorder="1" applyAlignment="1" applyProtection="1">
      <alignment horizontal="center" vertical="center"/>
    </xf>
    <xf numFmtId="2" fontId="8" fillId="2" borderId="24" xfId="0" applyNumberFormat="1" applyFont="1" applyFill="1" applyBorder="1" applyAlignment="1" applyProtection="1">
      <alignment horizontal="center" vertical="center"/>
      <protection locked="0"/>
    </xf>
    <xf numFmtId="2" fontId="7" fillId="2" borderId="24" xfId="0" applyNumberFormat="1" applyFont="1" applyFill="1" applyBorder="1" applyAlignment="1" applyProtection="1">
      <alignment horizontal="center" vertical="center"/>
      <protection locked="0"/>
    </xf>
    <xf numFmtId="2" fontId="7" fillId="0" borderId="32" xfId="0" applyNumberFormat="1" applyFont="1" applyFill="1" applyBorder="1" applyAlignment="1" applyProtection="1">
      <alignment horizontal="center" vertical="center"/>
    </xf>
    <xf numFmtId="0" fontId="5" fillId="0" borderId="34" xfId="0" applyFont="1" applyBorder="1" applyAlignment="1" applyProtection="1">
      <alignment horizontal="center" vertical="center" wrapText="1"/>
    </xf>
    <xf numFmtId="0" fontId="21" fillId="0" borderId="34" xfId="0" applyFont="1" applyBorder="1" applyAlignment="1" applyProtection="1">
      <alignment horizontal="center" vertical="center" wrapText="1"/>
    </xf>
    <xf numFmtId="0" fontId="3" fillId="0" borderId="34" xfId="0" applyFont="1" applyBorder="1" applyAlignment="1" applyProtection="1">
      <alignment horizontal="center" vertical="center" wrapText="1"/>
    </xf>
    <xf numFmtId="0" fontId="5" fillId="0" borderId="35" xfId="0" applyFont="1" applyBorder="1" applyAlignment="1" applyProtection="1">
      <alignment horizontal="center" vertical="center" wrapText="1"/>
    </xf>
    <xf numFmtId="0" fontId="12" fillId="2" borderId="1" xfId="0" applyFont="1" applyFill="1" applyBorder="1" applyAlignment="1" applyProtection="1">
      <alignment horizontal="center" vertical="center" wrapText="1"/>
      <protection locked="0"/>
    </xf>
    <xf numFmtId="0" fontId="12" fillId="2" borderId="24" xfId="0" applyFont="1" applyFill="1" applyBorder="1" applyAlignment="1" applyProtection="1">
      <alignment horizontal="center" vertical="center" wrapText="1"/>
      <protection locked="0"/>
    </xf>
    <xf numFmtId="0" fontId="11" fillId="0" borderId="2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49" fontId="6" fillId="0" borderId="28" xfId="0" applyNumberFormat="1" applyFont="1" applyFill="1" applyBorder="1" applyAlignment="1" applyProtection="1">
      <alignment horizontal="center" vertical="center"/>
    </xf>
    <xf numFmtId="49" fontId="6" fillId="0" borderId="29" xfId="0" applyNumberFormat="1" applyFont="1" applyFill="1" applyBorder="1" applyAlignment="1" applyProtection="1">
      <alignment horizontal="center" vertical="center"/>
    </xf>
    <xf numFmtId="2" fontId="6" fillId="2" borderId="24" xfId="0" applyNumberFormat="1" applyFont="1" applyFill="1" applyBorder="1" applyAlignment="1" applyProtection="1">
      <alignment horizontal="center" vertical="center"/>
      <protection locked="0"/>
    </xf>
    <xf numFmtId="2" fontId="6" fillId="2" borderId="25" xfId="0" applyNumberFormat="1" applyFont="1" applyFill="1" applyBorder="1" applyAlignment="1" applyProtection="1">
      <alignment horizontal="center" vertical="center"/>
      <protection locked="0"/>
    </xf>
    <xf numFmtId="2" fontId="6" fillId="0" borderId="24" xfId="0" applyNumberFormat="1" applyFont="1" applyFill="1" applyBorder="1" applyAlignment="1" applyProtection="1">
      <alignment horizontal="center" vertical="center"/>
    </xf>
    <xf numFmtId="2" fontId="6" fillId="0" borderId="25" xfId="0" applyNumberFormat="1" applyFont="1" applyFill="1" applyBorder="1" applyAlignment="1" applyProtection="1">
      <alignment horizontal="center" vertical="center"/>
    </xf>
    <xf numFmtId="0" fontId="27" fillId="0" borderId="0" xfId="0" applyFont="1" applyAlignment="1" applyProtection="1">
      <alignment horizontal="left" vertical="center"/>
    </xf>
    <xf numFmtId="0" fontId="21" fillId="2" borderId="0" xfId="0" applyFont="1" applyFill="1" applyAlignment="1" applyProtection="1">
      <alignment horizontal="left" vertical="center" wrapText="1"/>
      <protection locked="0"/>
    </xf>
    <xf numFmtId="0" fontId="21" fillId="2" borderId="7" xfId="0" applyFont="1" applyFill="1" applyBorder="1" applyAlignment="1" applyProtection="1">
      <alignment horizontal="left" vertical="center" wrapText="1"/>
      <protection locked="0"/>
    </xf>
    <xf numFmtId="0" fontId="21" fillId="2" borderId="6" xfId="0" applyFont="1" applyFill="1" applyBorder="1" applyAlignment="1" applyProtection="1">
      <alignment horizontal="left" vertical="center" wrapText="1"/>
      <protection locked="0"/>
    </xf>
    <xf numFmtId="0" fontId="21" fillId="2" borderId="1"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protection locked="0"/>
    </xf>
    <xf numFmtId="0" fontId="12" fillId="2" borderId="0" xfId="0" applyFont="1" applyFill="1" applyAlignment="1" applyProtection="1">
      <alignment horizontal="left" vertical="center" wrapText="1"/>
      <protection locked="0"/>
    </xf>
    <xf numFmtId="0" fontId="4" fillId="0" borderId="0" xfId="0" applyFont="1" applyAlignment="1" applyProtection="1">
      <alignment horizontal="right" vertical="center"/>
    </xf>
    <xf numFmtId="0" fontId="4" fillId="2" borderId="0" xfId="0" applyFont="1" applyFill="1" applyAlignment="1" applyProtection="1">
      <alignment horizontal="left" vertical="center"/>
      <protection locked="0"/>
    </xf>
    <xf numFmtId="0" fontId="11" fillId="0" borderId="1" xfId="0" applyFont="1" applyBorder="1" applyAlignment="1" applyProtection="1">
      <alignment horizontal="left" vertical="center" wrapText="1"/>
    </xf>
    <xf numFmtId="0" fontId="21" fillId="2" borderId="27" xfId="0" applyFont="1" applyFill="1" applyBorder="1" applyAlignment="1" applyProtection="1">
      <alignment horizontal="left" vertical="center" wrapText="1"/>
      <protection locked="0"/>
    </xf>
    <xf numFmtId="0" fontId="21" fillId="2" borderId="31" xfId="0" applyFont="1" applyFill="1" applyBorder="1" applyAlignment="1" applyProtection="1">
      <alignment horizontal="left" vertical="center" wrapText="1"/>
      <protection locked="0"/>
    </xf>
    <xf numFmtId="0" fontId="21" fillId="2" borderId="29" xfId="0" applyFont="1" applyFill="1" applyBorder="1" applyAlignment="1" applyProtection="1">
      <alignment horizontal="left" vertical="center" wrapText="1"/>
      <protection locked="0"/>
    </xf>
    <xf numFmtId="49" fontId="6" fillId="0" borderId="24" xfId="0" applyNumberFormat="1" applyFont="1" applyFill="1" applyBorder="1" applyAlignment="1" applyProtection="1">
      <alignment horizontal="center" vertical="center"/>
    </xf>
    <xf numFmtId="49" fontId="6" fillId="0" borderId="25" xfId="0" applyNumberFormat="1" applyFont="1" applyFill="1" applyBorder="1" applyAlignment="1" applyProtection="1">
      <alignment horizontal="center" vertical="center"/>
    </xf>
    <xf numFmtId="0" fontId="6" fillId="0" borderId="0" xfId="0" applyFont="1" applyAlignment="1" applyProtection="1">
      <alignment horizontal="left" vertical="center"/>
    </xf>
    <xf numFmtId="0" fontId="4" fillId="0" borderId="0" xfId="0" applyFont="1" applyFill="1" applyAlignment="1" applyProtection="1">
      <alignment horizontal="center" vertical="center"/>
    </xf>
    <xf numFmtId="0" fontId="12" fillId="2" borderId="0" xfId="0" applyFont="1" applyFill="1" applyAlignment="1" applyProtection="1">
      <alignment horizontal="left" vertical="center"/>
      <protection locked="0"/>
    </xf>
    <xf numFmtId="0" fontId="12" fillId="0" borderId="0" xfId="0" applyFont="1" applyAlignment="1">
      <alignment horizontal="left" vertical="center" wrapText="1"/>
    </xf>
    <xf numFmtId="0" fontId="12" fillId="0" borderId="0" xfId="0" applyFont="1" applyAlignment="1">
      <alignment horizontal="left" vertical="center"/>
    </xf>
    <xf numFmtId="0" fontId="6" fillId="0" borderId="13" xfId="0" applyFont="1" applyBorder="1" applyAlignment="1" applyProtection="1">
      <alignment horizontal="center" vertical="center"/>
    </xf>
    <xf numFmtId="0" fontId="6" fillId="0" borderId="10" xfId="0" applyFont="1" applyBorder="1" applyAlignment="1" applyProtection="1">
      <alignment horizontal="center" vertical="center"/>
    </xf>
    <xf numFmtId="0" fontId="4" fillId="0" borderId="15"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17" fillId="0" borderId="0" xfId="0" applyFont="1" applyAlignment="1" applyProtection="1">
      <alignment horizontal="center" vertical="center"/>
    </xf>
    <xf numFmtId="0" fontId="18" fillId="0" borderId="0" xfId="0" applyFont="1" applyAlignment="1" applyProtection="1">
      <alignment horizontal="center" vertical="center"/>
    </xf>
    <xf numFmtId="0" fontId="6" fillId="0" borderId="0" xfId="0" applyFont="1" applyAlignment="1" applyProtection="1">
      <alignment horizontal="center" vertical="center"/>
    </xf>
    <xf numFmtId="0" fontId="10" fillId="0" borderId="0" xfId="0" applyFont="1" applyAlignment="1" applyProtection="1">
      <alignment horizontal="left" vertical="center"/>
    </xf>
    <xf numFmtId="0" fontId="15" fillId="0" borderId="15" xfId="0" applyFont="1" applyBorder="1" applyAlignment="1" applyProtection="1">
      <alignment horizontal="left" vertical="center"/>
    </xf>
    <xf numFmtId="0" fontId="15" fillId="0" borderId="0" xfId="0" applyFont="1" applyBorder="1" applyAlignment="1" applyProtection="1">
      <alignment horizontal="left" vertical="center"/>
    </xf>
    <xf numFmtId="0" fontId="6" fillId="2" borderId="7" xfId="0" applyFont="1" applyFill="1" applyBorder="1" applyAlignment="1" applyProtection="1">
      <alignment horizontal="left" vertical="center"/>
      <protection locked="0"/>
    </xf>
    <xf numFmtId="0" fontId="6" fillId="2" borderId="8" xfId="0" applyFont="1" applyFill="1" applyBorder="1" applyAlignment="1" applyProtection="1">
      <alignment horizontal="left" vertical="center"/>
      <protection locked="0"/>
    </xf>
    <xf numFmtId="0" fontId="1" fillId="0" borderId="0" xfId="0" applyFont="1" applyAlignment="1" applyProtection="1">
      <alignment horizontal="left" vertical="center"/>
    </xf>
    <xf numFmtId="0" fontId="22" fillId="0" borderId="0" xfId="0" applyFont="1" applyFill="1" applyAlignment="1" applyProtection="1">
      <alignment horizontal="left" vertical="center"/>
    </xf>
    <xf numFmtId="0" fontId="15" fillId="0" borderId="15" xfId="0" applyFont="1" applyBorder="1" applyAlignment="1" applyProtection="1">
      <alignment horizontal="center" vertical="center"/>
    </xf>
    <xf numFmtId="0" fontId="15" fillId="0" borderId="11" xfId="0" applyFont="1" applyBorder="1" applyAlignment="1" applyProtection="1">
      <alignment horizontal="center" vertical="center"/>
    </xf>
    <xf numFmtId="0" fontId="6" fillId="2" borderId="7" xfId="0" applyFont="1" applyFill="1" applyBorder="1" applyAlignment="1" applyProtection="1">
      <alignment horizontal="left" vertical="center" wrapText="1"/>
      <protection locked="0"/>
    </xf>
    <xf numFmtId="0" fontId="6" fillId="2" borderId="8" xfId="0" applyFont="1" applyFill="1" applyBorder="1" applyAlignment="1" applyProtection="1">
      <alignment horizontal="left" vertical="center" wrapText="1"/>
      <protection locked="0"/>
    </xf>
    <xf numFmtId="0" fontId="19" fillId="0" borderId="16" xfId="0" applyFont="1" applyBorder="1" applyAlignment="1" applyProtection="1">
      <alignment horizontal="left" vertical="center"/>
    </xf>
    <xf numFmtId="0" fontId="19" fillId="0" borderId="17" xfId="0" applyFont="1" applyBorder="1" applyAlignment="1" applyProtection="1">
      <alignment horizontal="left" vertical="center"/>
    </xf>
    <xf numFmtId="0" fontId="19" fillId="2" borderId="9" xfId="0" applyFont="1" applyFill="1" applyBorder="1" applyAlignment="1" applyProtection="1">
      <alignment horizontal="left" vertical="center" wrapText="1"/>
      <protection locked="0"/>
    </xf>
    <xf numFmtId="0" fontId="19" fillId="2" borderId="18" xfId="0" applyFont="1" applyFill="1" applyBorder="1" applyAlignment="1" applyProtection="1">
      <alignment horizontal="left" vertical="center" wrapText="1"/>
      <protection locked="0"/>
    </xf>
    <xf numFmtId="0" fontId="6" fillId="0" borderId="0" xfId="0" applyFont="1" applyAlignment="1" applyProtection="1">
      <alignment horizontal="left" vertical="center" wrapText="1"/>
    </xf>
    <xf numFmtId="0" fontId="19"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6" fillId="0" borderId="19"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4" fillId="0" borderId="33" xfId="0" applyFont="1" applyBorder="1" applyAlignment="1" applyProtection="1">
      <alignment horizontal="center" vertical="center" wrapText="1"/>
    </xf>
    <xf numFmtId="0" fontId="4" fillId="0" borderId="34" xfId="0" applyFont="1" applyBorder="1" applyAlignment="1" applyProtection="1">
      <alignment horizontal="center" vertical="center" wrapText="1"/>
    </xf>
    <xf numFmtId="0" fontId="12" fillId="0" borderId="1" xfId="0" applyFont="1" applyBorder="1" applyAlignment="1" applyProtection="1">
      <alignment horizontal="left" vertical="center" wrapText="1"/>
    </xf>
    <xf numFmtId="0" fontId="6" fillId="6" borderId="0" xfId="0" applyFont="1" applyFill="1" applyAlignment="1" applyProtection="1">
      <alignment horizontal="left" vertical="center"/>
    </xf>
    <xf numFmtId="0" fontId="6" fillId="0" borderId="1" xfId="0" applyFont="1" applyFill="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2" fillId="0" borderId="26" xfId="0" applyFont="1" applyBorder="1" applyAlignment="1" applyProtection="1">
      <alignment vertical="center" wrapText="1"/>
    </xf>
    <xf numFmtId="0" fontId="12" fillId="0" borderId="30" xfId="0" applyFont="1" applyBorder="1" applyAlignment="1" applyProtection="1">
      <alignment vertical="center" wrapText="1"/>
    </xf>
    <xf numFmtId="0" fontId="12" fillId="0" borderId="28" xfId="0" applyFont="1" applyBorder="1" applyAlignment="1" applyProtection="1">
      <alignment vertical="center" wrapText="1"/>
    </xf>
    <xf numFmtId="0" fontId="12" fillId="0" borderId="26" xfId="0" applyFont="1" applyFill="1" applyBorder="1" applyAlignment="1" applyProtection="1">
      <alignment vertical="center" wrapText="1"/>
    </xf>
    <xf numFmtId="0" fontId="12" fillId="0" borderId="30" xfId="0" applyFont="1" applyFill="1" applyBorder="1" applyAlignment="1" applyProtection="1">
      <alignment vertical="center" wrapText="1"/>
    </xf>
    <xf numFmtId="0" fontId="12" fillId="0" borderId="28" xfId="0" applyFont="1" applyFill="1" applyBorder="1" applyAlignment="1" applyProtection="1">
      <alignment vertical="center" wrapText="1"/>
    </xf>
    <xf numFmtId="0" fontId="12" fillId="0" borderId="7" xfId="0" applyFont="1" applyFill="1" applyBorder="1" applyAlignment="1" applyProtection="1">
      <alignment vertical="center" wrapText="1"/>
    </xf>
    <xf numFmtId="0" fontId="12" fillId="0" borderId="8" xfId="0" applyFont="1" applyFill="1" applyBorder="1" applyAlignment="1" applyProtection="1">
      <alignment vertical="center" wrapText="1"/>
    </xf>
    <xf numFmtId="0" fontId="12" fillId="0" borderId="6" xfId="0" applyFont="1" applyFill="1" applyBorder="1" applyAlignment="1" applyProtection="1">
      <alignment vertical="center" wrapText="1"/>
    </xf>
    <xf numFmtId="0" fontId="12" fillId="0" borderId="26" xfId="0" applyFont="1" applyBorder="1" applyAlignment="1" applyProtection="1">
      <alignment horizontal="left" vertical="center" wrapText="1"/>
    </xf>
    <xf numFmtId="0" fontId="12" fillId="0" borderId="30" xfId="0" applyFont="1" applyBorder="1" applyAlignment="1" applyProtection="1">
      <alignment horizontal="left" vertical="center" wrapText="1"/>
    </xf>
    <xf numFmtId="0" fontId="12" fillId="0" borderId="28" xfId="0" applyFont="1" applyBorder="1" applyAlignment="1" applyProtection="1">
      <alignment horizontal="left" vertical="center" wrapText="1"/>
    </xf>
    <xf numFmtId="0" fontId="12" fillId="0" borderId="25" xfId="0" applyFont="1" applyBorder="1" applyAlignment="1" applyProtection="1">
      <alignment vertical="center" wrapText="1"/>
    </xf>
    <xf numFmtId="0" fontId="12" fillId="0" borderId="1" xfId="0" applyFont="1" applyBorder="1" applyAlignment="1" applyProtection="1">
      <alignment vertical="center" wrapText="1"/>
    </xf>
    <xf numFmtId="0" fontId="12" fillId="0" borderId="24"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12" fillId="0" borderId="1" xfId="0" applyFont="1" applyFill="1" applyBorder="1" applyAlignment="1" applyProtection="1">
      <alignment vertical="center" wrapText="1"/>
    </xf>
    <xf numFmtId="0" fontId="28" fillId="0" borderId="7" xfId="0" applyFont="1" applyFill="1" applyBorder="1" applyAlignment="1" applyProtection="1">
      <alignment horizontal="center" vertical="center"/>
    </xf>
    <xf numFmtId="0" fontId="28" fillId="0" borderId="8" xfId="0" applyFont="1" applyFill="1" applyBorder="1" applyAlignment="1" applyProtection="1">
      <alignment horizontal="center" vertical="center"/>
    </xf>
    <xf numFmtId="0" fontId="28" fillId="0" borderId="6" xfId="0" applyFont="1" applyFill="1" applyBorder="1" applyAlignment="1" applyProtection="1">
      <alignment horizontal="center" vertical="center"/>
    </xf>
    <xf numFmtId="0" fontId="12" fillId="0" borderId="0" xfId="0" applyFont="1" applyAlignment="1" applyProtection="1">
      <alignment horizontal="left" vertical="center" wrapText="1"/>
    </xf>
    <xf numFmtId="0" fontId="22" fillId="3" borderId="0" xfId="0" applyFont="1" applyFill="1" applyAlignment="1" applyProtection="1">
      <alignment horizontal="left" vertical="center" wrapText="1"/>
    </xf>
    <xf numFmtId="0" fontId="12" fillId="0" borderId="0" xfId="0" applyFont="1" applyAlignment="1" applyProtection="1">
      <alignment horizontal="left" vertical="center"/>
    </xf>
    <xf numFmtId="0" fontId="10" fillId="0" borderId="0" xfId="0" applyFont="1" applyAlignment="1" applyProtection="1">
      <alignment horizontal="center" vertical="center"/>
    </xf>
    <xf numFmtId="0" fontId="6" fillId="0" borderId="0" xfId="0" applyFont="1" applyAlignment="1">
      <alignment horizontal="left" vertical="center"/>
    </xf>
    <xf numFmtId="0" fontId="6" fillId="0" borderId="2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7" borderId="7" xfId="0" applyFont="1" applyFill="1" applyBorder="1" applyAlignment="1" applyProtection="1">
      <alignment horizontal="center" vertical="center"/>
    </xf>
    <xf numFmtId="0" fontId="6" fillId="7" borderId="8" xfId="0" applyFont="1" applyFill="1" applyBorder="1" applyAlignment="1" applyProtection="1">
      <alignment horizontal="center" vertical="center"/>
    </xf>
    <xf numFmtId="0" fontId="6" fillId="7" borderId="6" xfId="0" applyFont="1" applyFill="1" applyBorder="1" applyAlignment="1" applyProtection="1">
      <alignment horizontal="center" vertical="center"/>
    </xf>
    <xf numFmtId="0" fontId="6" fillId="7" borderId="31" xfId="0" applyFont="1" applyFill="1" applyBorder="1" applyAlignment="1" applyProtection="1">
      <alignment horizontal="center"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20" fillId="5" borderId="31" xfId="0" applyFont="1" applyFill="1" applyBorder="1" applyAlignment="1" applyProtection="1">
      <alignment horizontal="center" vertical="center" wrapText="1"/>
    </xf>
    <xf numFmtId="0" fontId="21" fillId="2" borderId="24" xfId="0" applyFont="1" applyFill="1" applyBorder="1" applyAlignment="1" applyProtection="1">
      <alignment horizontal="left" vertical="center" wrapText="1"/>
      <protection locked="0"/>
    </xf>
  </cellXfs>
  <cellStyles count="1">
    <cellStyle name="Normal" xfId="0" builtinId="0"/>
  </cellStyles>
  <dxfs count="1">
    <dxf>
      <fill>
        <gradientFill type="path" left="0.5" right="0.5" top="0.5" bottom="0.5">
          <stop position="0">
            <color theme="0"/>
          </stop>
          <stop position="1">
            <color rgb="FF00B05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123825</xdr:rowOff>
    </xdr:from>
    <xdr:to>
      <xdr:col>1</xdr:col>
      <xdr:colOff>666750</xdr:colOff>
      <xdr:row>2</xdr:row>
      <xdr:rowOff>123825</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23825"/>
          <a:ext cx="1390650" cy="381000"/>
        </a:xfrm>
        <a:prstGeom prst="rect">
          <a:avLst/>
        </a:prstGeom>
        <a:ln>
          <a:noFill/>
        </a:ln>
      </xdr:spPr>
    </xdr:pic>
    <xdr:clientData/>
  </xdr:twoCellAnchor>
  <xdr:twoCellAnchor>
    <xdr:from>
      <xdr:col>10</xdr:col>
      <xdr:colOff>371475</xdr:colOff>
      <xdr:row>3</xdr:row>
      <xdr:rowOff>190500</xdr:rowOff>
    </xdr:from>
    <xdr:to>
      <xdr:col>11</xdr:col>
      <xdr:colOff>38100</xdr:colOff>
      <xdr:row>7</xdr:row>
      <xdr:rowOff>447675</xdr:rowOff>
    </xdr:to>
    <xdr:sp macro="" textlink="">
      <xdr:nvSpPr>
        <xdr:cNvPr id="2" name="Right Brace 1"/>
        <xdr:cNvSpPr/>
      </xdr:nvSpPr>
      <xdr:spPr>
        <a:xfrm>
          <a:off x="7400925" y="762000"/>
          <a:ext cx="276225" cy="14097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104773</xdr:colOff>
      <xdr:row>6</xdr:row>
      <xdr:rowOff>9525</xdr:rowOff>
    </xdr:from>
    <xdr:to>
      <xdr:col>20</xdr:col>
      <xdr:colOff>9524</xdr:colOff>
      <xdr:row>6</xdr:row>
      <xdr:rowOff>228600</xdr:rowOff>
    </xdr:to>
    <xdr:sp macro="" textlink="">
      <xdr:nvSpPr>
        <xdr:cNvPr id="3" name="TextBox 2"/>
        <xdr:cNvSpPr txBox="1"/>
      </xdr:nvSpPr>
      <xdr:spPr>
        <a:xfrm>
          <a:off x="7743823" y="1333500"/>
          <a:ext cx="5391151" cy="219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a:t>
          </a:r>
          <a:r>
            <a:rPr lang="ro-RO" sz="1000" baseline="0">
              <a:latin typeface="Times New Roman" panose="02020603050405020304" pitchFamily="18" charset="0"/>
              <a:cs typeface="Times New Roman" panose="02020603050405020304" pitchFamily="18" charset="0"/>
            </a:rPr>
            <a:t> locul de muncă al ocupantului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19049</xdr:colOff>
      <xdr:row>1</xdr:row>
      <xdr:rowOff>28575</xdr:rowOff>
    </xdr:from>
    <xdr:to>
      <xdr:col>20</xdr:col>
      <xdr:colOff>0</xdr:colOff>
      <xdr:row>2</xdr:row>
      <xdr:rowOff>66675</xdr:rowOff>
    </xdr:to>
    <xdr:sp macro="" textlink="">
      <xdr:nvSpPr>
        <xdr:cNvPr id="5" name="TextBox 4"/>
        <xdr:cNvSpPr txBox="1"/>
      </xdr:nvSpPr>
      <xdr:spPr>
        <a:xfrm>
          <a:off x="7658099" y="219075"/>
          <a:ext cx="5467351" cy="2286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ACEASTĂ</a:t>
          </a:r>
          <a:r>
            <a:rPr lang="ro-RO" sz="1000" b="1" baseline="0">
              <a:solidFill>
                <a:srgbClr val="FF0000"/>
              </a:solidFill>
              <a:latin typeface="Times New Roman" panose="02020603050405020304" pitchFamily="18" charset="0"/>
              <a:cs typeface="Times New Roman" panose="02020603050405020304" pitchFamily="18" charset="0"/>
            </a:rPr>
            <a:t> SECȚIUNE NU SE TIPĂREȘTE !!!</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xdr:row>
      <xdr:rowOff>123825</xdr:rowOff>
    </xdr:from>
    <xdr:to>
      <xdr:col>11</xdr:col>
      <xdr:colOff>19050</xdr:colOff>
      <xdr:row>10</xdr:row>
      <xdr:rowOff>123825</xdr:rowOff>
    </xdr:to>
    <xdr:cxnSp macro="">
      <xdr:nvCxnSpPr>
        <xdr:cNvPr id="7" name="Straight Arrow Connector 6"/>
        <xdr:cNvCxnSpPr/>
      </xdr:nvCxnSpPr>
      <xdr:spPr>
        <a:xfrm>
          <a:off x="7077075" y="28575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9525</xdr:rowOff>
    </xdr:from>
    <xdr:to>
      <xdr:col>19</xdr:col>
      <xdr:colOff>600075</xdr:colOff>
      <xdr:row>10</xdr:row>
      <xdr:rowOff>247650</xdr:rowOff>
    </xdr:to>
    <xdr:sp macro="" textlink="">
      <xdr:nvSpPr>
        <xdr:cNvPr id="8" name="TextBox 7"/>
        <xdr:cNvSpPr txBox="1"/>
      </xdr:nvSpPr>
      <xdr:spPr>
        <a:xfrm>
          <a:off x="7705724" y="2743200"/>
          <a:ext cx="5410201" cy="238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Numărul Fișei de post se va înscrie la momentul înregistrării fișei la registratura UMFVBT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12</xdr:row>
      <xdr:rowOff>95250</xdr:rowOff>
    </xdr:from>
    <xdr:to>
      <xdr:col>11</xdr:col>
      <xdr:colOff>28575</xdr:colOff>
      <xdr:row>12</xdr:row>
      <xdr:rowOff>95250</xdr:rowOff>
    </xdr:to>
    <xdr:cxnSp macro="">
      <xdr:nvCxnSpPr>
        <xdr:cNvPr id="9" name="Straight Arrow Connector 8"/>
        <xdr:cNvCxnSpPr/>
      </xdr:nvCxnSpPr>
      <xdr:spPr>
        <a:xfrm>
          <a:off x="7086600" y="32766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57149</xdr:colOff>
      <xdr:row>11</xdr:row>
      <xdr:rowOff>180975</xdr:rowOff>
    </xdr:from>
    <xdr:to>
      <xdr:col>19</xdr:col>
      <xdr:colOff>590550</xdr:colOff>
      <xdr:row>13</xdr:row>
      <xdr:rowOff>9525</xdr:rowOff>
    </xdr:to>
    <xdr:sp macro="" textlink="">
      <xdr:nvSpPr>
        <xdr:cNvPr id="10" name="TextBox 9"/>
        <xdr:cNvSpPr txBox="1"/>
      </xdr:nvSpPr>
      <xdr:spPr>
        <a:xfrm>
          <a:off x="7696199" y="3171825"/>
          <a:ext cx="5410201" cy="209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înscrie numărul Contractului individual</a:t>
          </a:r>
          <a:r>
            <a:rPr lang="ro-RO" sz="1000" baseline="0">
              <a:latin typeface="Times New Roman" panose="02020603050405020304" pitchFamily="18" charset="0"/>
              <a:cs typeface="Times New Roman" panose="02020603050405020304" pitchFamily="18" charset="0"/>
            </a:rPr>
            <a:t> de muncă</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18</xdr:row>
      <xdr:rowOff>566738</xdr:rowOff>
    </xdr:from>
    <xdr:to>
      <xdr:col>11</xdr:col>
      <xdr:colOff>9524</xdr:colOff>
      <xdr:row>21</xdr:row>
      <xdr:rowOff>76200</xdr:rowOff>
    </xdr:to>
    <xdr:cxnSp macro="">
      <xdr:nvCxnSpPr>
        <xdr:cNvPr id="11" name="Straight Arrow Connector 10"/>
        <xdr:cNvCxnSpPr>
          <a:endCxn id="12" idx="1"/>
        </xdr:cNvCxnSpPr>
      </xdr:nvCxnSpPr>
      <xdr:spPr>
        <a:xfrm flipV="1">
          <a:off x="7058025" y="4900613"/>
          <a:ext cx="590549" cy="68103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18</xdr:row>
      <xdr:rowOff>495300</xdr:rowOff>
    </xdr:from>
    <xdr:to>
      <xdr:col>20</xdr:col>
      <xdr:colOff>9525</xdr:colOff>
      <xdr:row>19</xdr:row>
      <xdr:rowOff>57151</xdr:rowOff>
    </xdr:to>
    <xdr:sp macro="" textlink="">
      <xdr:nvSpPr>
        <xdr:cNvPr id="12" name="TextBox 11"/>
        <xdr:cNvSpPr txBox="1"/>
      </xdr:nvSpPr>
      <xdr:spPr>
        <a:xfrm>
          <a:off x="7648574" y="4829175"/>
          <a:ext cx="5486401" cy="1428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 modul de ocupare al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20</xdr:row>
      <xdr:rowOff>366713</xdr:rowOff>
    </xdr:from>
    <xdr:to>
      <xdr:col>11</xdr:col>
      <xdr:colOff>9525</xdr:colOff>
      <xdr:row>24</xdr:row>
      <xdr:rowOff>47625</xdr:rowOff>
    </xdr:to>
    <xdr:cxnSp macro="">
      <xdr:nvCxnSpPr>
        <xdr:cNvPr id="13" name="Straight Arrow Connector 12"/>
        <xdr:cNvCxnSpPr>
          <a:endCxn id="14" idx="1"/>
        </xdr:cNvCxnSpPr>
      </xdr:nvCxnSpPr>
      <xdr:spPr>
        <a:xfrm flipV="1">
          <a:off x="7048500" y="5481638"/>
          <a:ext cx="600075" cy="7286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xdr:colOff>
      <xdr:row>20</xdr:row>
      <xdr:rowOff>95250</xdr:rowOff>
    </xdr:from>
    <xdr:to>
      <xdr:col>19</xdr:col>
      <xdr:colOff>600075</xdr:colOff>
      <xdr:row>21</xdr:row>
      <xdr:rowOff>247650</xdr:rowOff>
    </xdr:to>
    <xdr:sp macro="" textlink="">
      <xdr:nvSpPr>
        <xdr:cNvPr id="14" name="TextBox 13"/>
        <xdr:cNvSpPr txBox="1"/>
      </xdr:nvSpPr>
      <xdr:spPr>
        <a:xfrm>
          <a:off x="7648575" y="5210175"/>
          <a:ext cx="5467350" cy="542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1. Se completează domeniul studiilor </a:t>
          </a:r>
          <a:r>
            <a:rPr lang="ro-RO" sz="1000" b="1">
              <a:latin typeface="Times New Roman" panose="02020603050405020304" pitchFamily="18" charset="0"/>
              <a:cs typeface="Times New Roman" panose="02020603050405020304" pitchFamily="18" charset="0"/>
            </a:rPr>
            <a:t>necesare ocupării postului</a:t>
          </a:r>
          <a:r>
            <a:rPr lang="ro-RO" sz="1000">
              <a:latin typeface="Times New Roman" panose="02020603050405020304" pitchFamily="18" charset="0"/>
              <a:cs typeface="Times New Roman" panose="02020603050405020304" pitchFamily="18" charset="0"/>
            </a:rPr>
            <a:t>, care nu coincid întotdeauna, cu toate studiile deținute de ocupantul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23</xdr:row>
      <xdr:rowOff>66675</xdr:rowOff>
    </xdr:from>
    <xdr:to>
      <xdr:col>11</xdr:col>
      <xdr:colOff>19049</xdr:colOff>
      <xdr:row>25</xdr:row>
      <xdr:rowOff>85725</xdr:rowOff>
    </xdr:to>
    <xdr:cxnSp macro="">
      <xdr:nvCxnSpPr>
        <xdr:cNvPr id="15" name="Straight Arrow Connector 14"/>
        <xdr:cNvCxnSpPr>
          <a:endCxn id="16" idx="1"/>
        </xdr:cNvCxnSpPr>
      </xdr:nvCxnSpPr>
      <xdr:spPr>
        <a:xfrm flipV="1">
          <a:off x="7048500" y="6038850"/>
          <a:ext cx="609599" cy="609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19049</xdr:colOff>
      <xdr:row>22</xdr:row>
      <xdr:rowOff>28575</xdr:rowOff>
    </xdr:from>
    <xdr:to>
      <xdr:col>20</xdr:col>
      <xdr:colOff>9524</xdr:colOff>
      <xdr:row>24</xdr:row>
      <xdr:rowOff>104775</xdr:rowOff>
    </xdr:to>
    <xdr:sp macro="" textlink="">
      <xdr:nvSpPr>
        <xdr:cNvPr id="16" name="TextBox 15"/>
        <xdr:cNvSpPr txBox="1"/>
      </xdr:nvSpPr>
      <xdr:spPr>
        <a:xfrm>
          <a:off x="7658099" y="5810250"/>
          <a:ext cx="5476875" cy="457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2. Se completează specialitatea medicală </a:t>
          </a:r>
          <a:r>
            <a:rPr lang="ro-RO" sz="1000" b="1">
              <a:latin typeface="Times New Roman" panose="02020603050405020304" pitchFamily="18" charset="0"/>
              <a:cs typeface="Times New Roman" panose="02020603050405020304" pitchFamily="18" charset="0"/>
            </a:rPr>
            <a:t>necesară ocupării postului</a:t>
          </a:r>
          <a:r>
            <a:rPr lang="ro-RO" sz="1000">
              <a:latin typeface="Times New Roman" panose="02020603050405020304" pitchFamily="18" charset="0"/>
              <a:cs typeface="Times New Roman" panose="02020603050405020304" pitchFamily="18" charset="0"/>
            </a:rPr>
            <a:t>, care nu coincide întotdeauna, cu specialitatea/specialitățile deținute de ocupantul postului sau de nivelul</a:t>
          </a:r>
          <a:r>
            <a:rPr lang="ro-RO" sz="1000" baseline="0">
              <a:latin typeface="Times New Roman" panose="02020603050405020304" pitchFamily="18" charset="0"/>
              <a:cs typeface="Times New Roman" panose="02020603050405020304" pitchFamily="18" charset="0"/>
            </a:rPr>
            <a:t> acestora.</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24</xdr:row>
      <xdr:rowOff>266700</xdr:rowOff>
    </xdr:from>
    <xdr:to>
      <xdr:col>11</xdr:col>
      <xdr:colOff>9524</xdr:colOff>
      <xdr:row>26</xdr:row>
      <xdr:rowOff>114302</xdr:rowOff>
    </xdr:to>
    <xdr:cxnSp macro="">
      <xdr:nvCxnSpPr>
        <xdr:cNvPr id="20" name="Straight Arrow Connector 19"/>
        <xdr:cNvCxnSpPr>
          <a:endCxn id="22" idx="1"/>
        </xdr:cNvCxnSpPr>
      </xdr:nvCxnSpPr>
      <xdr:spPr>
        <a:xfrm flipV="1">
          <a:off x="7048500" y="6429375"/>
          <a:ext cx="600074" cy="4381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24</xdr:row>
      <xdr:rowOff>171450</xdr:rowOff>
    </xdr:from>
    <xdr:to>
      <xdr:col>19</xdr:col>
      <xdr:colOff>609599</xdr:colOff>
      <xdr:row>24</xdr:row>
      <xdr:rowOff>361950</xdr:rowOff>
    </xdr:to>
    <xdr:sp macro="" textlink="">
      <xdr:nvSpPr>
        <xdr:cNvPr id="22" name="TextBox 21"/>
        <xdr:cNvSpPr txBox="1"/>
      </xdr:nvSpPr>
      <xdr:spPr>
        <a:xfrm>
          <a:off x="7648574" y="6334125"/>
          <a:ext cx="5476875" cy="190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3. Se completează cunoștințele de operare calculator </a:t>
          </a:r>
          <a:r>
            <a:rPr lang="ro-RO" sz="1000" b="1">
              <a:latin typeface="Times New Roman" panose="02020603050405020304" pitchFamily="18" charset="0"/>
              <a:cs typeface="Times New Roman" panose="02020603050405020304" pitchFamily="18" charset="0"/>
            </a:rPr>
            <a:t>necesare exercitării funcției ocupate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27</xdr:row>
      <xdr:rowOff>9525</xdr:rowOff>
    </xdr:from>
    <xdr:to>
      <xdr:col>10</xdr:col>
      <xdr:colOff>609599</xdr:colOff>
      <xdr:row>27</xdr:row>
      <xdr:rowOff>76203</xdr:rowOff>
    </xdr:to>
    <xdr:cxnSp macro="">
      <xdr:nvCxnSpPr>
        <xdr:cNvPr id="18" name="Straight Arrow Connector 17"/>
        <xdr:cNvCxnSpPr>
          <a:endCxn id="21" idx="1"/>
        </xdr:cNvCxnSpPr>
      </xdr:nvCxnSpPr>
      <xdr:spPr>
        <a:xfrm flipV="1">
          <a:off x="7048500" y="6953250"/>
          <a:ext cx="590549" cy="6667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609599</xdr:colOff>
      <xdr:row>25</xdr:row>
      <xdr:rowOff>19050</xdr:rowOff>
    </xdr:from>
    <xdr:to>
      <xdr:col>19</xdr:col>
      <xdr:colOff>600074</xdr:colOff>
      <xdr:row>29</xdr:row>
      <xdr:rowOff>0</xdr:rowOff>
    </xdr:to>
    <xdr:sp macro="" textlink="">
      <xdr:nvSpPr>
        <xdr:cNvPr id="21" name="TextBox 20"/>
        <xdr:cNvSpPr txBox="1"/>
      </xdr:nvSpPr>
      <xdr:spPr>
        <a:xfrm>
          <a:off x="7639049" y="6581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4. Se completează necesitatea cunoașterea unei limbi străine</a:t>
          </a:r>
          <a:r>
            <a:rPr lang="ro-RO" sz="100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pentru exercitarea funcției</a:t>
          </a:r>
          <a:r>
            <a:rPr lang="ro-RO" sz="1000" baseline="0">
              <a:latin typeface="Times New Roman" panose="02020603050405020304" pitchFamily="18" charset="0"/>
              <a:cs typeface="Times New Roman" panose="02020603050405020304" pitchFamily="18" charset="0"/>
            </a:rPr>
            <a:t>. În situațiile în care norma cuprinde activități didactice la programele de studii Medicină în limba engleză, Medicină în limba franceză, Medicină Dentară în limba engleză, Farmacie în limba engleză și Farmacie în limba farnceză, se îbscrie, în mod obligatoriu, necesitatea și nivelul cunoașterii limbii respective.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28</xdr:row>
      <xdr:rowOff>95253</xdr:rowOff>
    </xdr:from>
    <xdr:to>
      <xdr:col>10</xdr:col>
      <xdr:colOff>600075</xdr:colOff>
      <xdr:row>29</xdr:row>
      <xdr:rowOff>104775</xdr:rowOff>
    </xdr:to>
    <xdr:cxnSp macro="">
      <xdr:nvCxnSpPr>
        <xdr:cNvPr id="25" name="Straight Arrow Connector 24"/>
        <xdr:cNvCxnSpPr/>
      </xdr:nvCxnSpPr>
      <xdr:spPr>
        <a:xfrm>
          <a:off x="7038975" y="7229478"/>
          <a:ext cx="590550" cy="20002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29</xdr:row>
      <xdr:rowOff>19050</xdr:rowOff>
    </xdr:from>
    <xdr:to>
      <xdr:col>20</xdr:col>
      <xdr:colOff>28574</xdr:colOff>
      <xdr:row>33</xdr:row>
      <xdr:rowOff>0</xdr:rowOff>
    </xdr:to>
    <xdr:sp macro="" textlink="">
      <xdr:nvSpPr>
        <xdr:cNvPr id="27" name="TextBox 26"/>
        <xdr:cNvSpPr txBox="1"/>
      </xdr:nvSpPr>
      <xdr:spPr>
        <a:xfrm>
          <a:off x="7677149" y="7343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5. Se completează abilitățile, calitățile și aptitudinile necesare </a:t>
          </a:r>
          <a:r>
            <a:rPr lang="ro-RO" sz="1000" b="1" baseline="0">
              <a:latin typeface="Times New Roman" panose="02020603050405020304" pitchFamily="18" charset="0"/>
              <a:cs typeface="Times New Roman" panose="02020603050405020304" pitchFamily="18" charset="0"/>
            </a:rPr>
            <a:t>pentru ocuparea postului/exercitarea funcției</a:t>
          </a:r>
          <a:r>
            <a:rPr lang="ro-RO" sz="1000" baseline="0">
              <a:latin typeface="Times New Roman" panose="02020603050405020304" pitchFamily="18" charset="0"/>
              <a:cs typeface="Times New Roman" panose="02020603050405020304" pitchFamily="18" charset="0"/>
            </a:rPr>
            <a:t>. De exemplu: realizarea obiectivelor, capacitatea de analiză și sinteză, capacitatea de valorificare a experienței dobândite, abilități de comunicare, lucrul în echipă, asumarea responsabilității, capacitatea de îndrumare, abilități de consiliere, punctualitate, proactivitate etc.</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51</xdr:row>
      <xdr:rowOff>47625</xdr:rowOff>
    </xdr:from>
    <xdr:to>
      <xdr:col>11</xdr:col>
      <xdr:colOff>323849</xdr:colOff>
      <xdr:row>55</xdr:row>
      <xdr:rowOff>85725</xdr:rowOff>
    </xdr:to>
    <xdr:cxnSp macro="">
      <xdr:nvCxnSpPr>
        <xdr:cNvPr id="28" name="Straight Arrow Connector 27"/>
        <xdr:cNvCxnSpPr>
          <a:endCxn id="29" idx="1"/>
        </xdr:cNvCxnSpPr>
      </xdr:nvCxnSpPr>
      <xdr:spPr>
        <a:xfrm flipV="1">
          <a:off x="7058025" y="15582900"/>
          <a:ext cx="904874"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49</xdr:row>
      <xdr:rowOff>57150</xdr:rowOff>
    </xdr:from>
    <xdr:to>
      <xdr:col>20</xdr:col>
      <xdr:colOff>314324</xdr:colOff>
      <xdr:row>52</xdr:row>
      <xdr:rowOff>9525</xdr:rowOff>
    </xdr:to>
    <xdr:sp macro="" textlink="">
      <xdr:nvSpPr>
        <xdr:cNvPr id="29" name="TextBox 28"/>
        <xdr:cNvSpPr txBox="1"/>
      </xdr:nvSpPr>
      <xdr:spPr>
        <a:xfrm>
          <a:off x="7962899" y="1521142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activitatea didactică normată în statul de funcții.</a:t>
          </a:r>
          <a:r>
            <a:rPr lang="ro-RO" sz="1000" baseline="0">
              <a:latin typeface="Times New Roman" panose="02020603050405020304" pitchFamily="18" charset="0"/>
              <a:cs typeface="Times New Roman" panose="02020603050405020304" pitchFamily="18" charset="0"/>
            </a:rPr>
            <a:t> Se completează doar orele fizice normate în statul de funcții, restul câmpurilor conținând formule de conversie automată în ore convenționale.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54</xdr:row>
      <xdr:rowOff>4762</xdr:rowOff>
    </xdr:from>
    <xdr:to>
      <xdr:col>11</xdr:col>
      <xdr:colOff>314324</xdr:colOff>
      <xdr:row>56</xdr:row>
      <xdr:rowOff>342904</xdr:rowOff>
    </xdr:to>
    <xdr:cxnSp macro="">
      <xdr:nvCxnSpPr>
        <xdr:cNvPr id="33" name="Straight Arrow Connector 32"/>
        <xdr:cNvCxnSpPr>
          <a:endCxn id="35" idx="1"/>
        </xdr:cNvCxnSpPr>
      </xdr:nvCxnSpPr>
      <xdr:spPr>
        <a:xfrm flipV="1">
          <a:off x="7038975" y="16540162"/>
          <a:ext cx="914399" cy="71914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314324</xdr:colOff>
      <xdr:row>52</xdr:row>
      <xdr:rowOff>133349</xdr:rowOff>
    </xdr:from>
    <xdr:to>
      <xdr:col>20</xdr:col>
      <xdr:colOff>304799</xdr:colOff>
      <xdr:row>56</xdr:row>
      <xdr:rowOff>85724</xdr:rowOff>
    </xdr:to>
    <xdr:sp macro="" textlink="">
      <xdr:nvSpPr>
        <xdr:cNvPr id="35" name="TextBox 34"/>
        <xdr:cNvSpPr txBox="1"/>
      </xdr:nvSpPr>
      <xdr:spPr>
        <a:xfrm>
          <a:off x="7953374" y="16078199"/>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sem.I/săptămână </a:t>
          </a:r>
          <a:r>
            <a:rPr lang="ro-RO" sz="1000" baseline="0">
              <a:latin typeface="Times New Roman" panose="02020603050405020304" pitchFamily="18" charset="0"/>
              <a:cs typeface="Times New Roman" panose="02020603050405020304" pitchFamily="18" charset="0"/>
            </a:rPr>
            <a:t>- coloana nr. 15a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sem.II/săptămână </a:t>
          </a:r>
          <a:r>
            <a:rPr lang="ro-RO" sz="1000" baseline="0">
              <a:latin typeface="Times New Roman" panose="02020603050405020304" pitchFamily="18" charset="0"/>
              <a:cs typeface="Times New Roman" panose="02020603050405020304" pitchFamily="18" charset="0"/>
            </a:rPr>
            <a:t>- coloana nr. 15b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257174</xdr:colOff>
      <xdr:row>95</xdr:row>
      <xdr:rowOff>0</xdr:rowOff>
    </xdr:from>
    <xdr:to>
      <xdr:col>20</xdr:col>
      <xdr:colOff>247649</xdr:colOff>
      <xdr:row>96</xdr:row>
      <xdr:rowOff>104775</xdr:rowOff>
    </xdr:to>
    <xdr:sp macro="" textlink="">
      <xdr:nvSpPr>
        <xdr:cNvPr id="38" name="TextBox 37"/>
        <xdr:cNvSpPr txBox="1"/>
      </xdr:nvSpPr>
      <xdr:spPr>
        <a:xfrm>
          <a:off x="7896224" y="19526249"/>
          <a:ext cx="5476875" cy="6286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95</xdr:row>
      <xdr:rowOff>219075</xdr:rowOff>
    </xdr:from>
    <xdr:to>
      <xdr:col>11</xdr:col>
      <xdr:colOff>257174</xdr:colOff>
      <xdr:row>95</xdr:row>
      <xdr:rowOff>219075</xdr:rowOff>
    </xdr:to>
    <xdr:cxnSp macro="">
      <xdr:nvCxnSpPr>
        <xdr:cNvPr id="39" name="Straight Arrow Connector 38"/>
        <xdr:cNvCxnSpPr>
          <a:endCxn id="38" idx="1"/>
        </xdr:cNvCxnSpPr>
      </xdr:nvCxnSpPr>
      <xdr:spPr>
        <a:xfrm>
          <a:off x="7096125" y="19840575"/>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285749</xdr:colOff>
      <xdr:row>101</xdr:row>
      <xdr:rowOff>114300</xdr:rowOff>
    </xdr:from>
    <xdr:to>
      <xdr:col>20</xdr:col>
      <xdr:colOff>276224</xdr:colOff>
      <xdr:row>103</xdr:row>
      <xdr:rowOff>57151</xdr:rowOff>
    </xdr:to>
    <xdr:sp macro="" textlink="">
      <xdr:nvSpPr>
        <xdr:cNvPr id="42" name="TextBox 41"/>
        <xdr:cNvSpPr txBox="1"/>
      </xdr:nvSpPr>
      <xdr:spPr>
        <a:xfrm>
          <a:off x="7924799" y="18583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95250</xdr:colOff>
      <xdr:row>102</xdr:row>
      <xdr:rowOff>176213</xdr:rowOff>
    </xdr:from>
    <xdr:to>
      <xdr:col>11</xdr:col>
      <xdr:colOff>285749</xdr:colOff>
      <xdr:row>102</xdr:row>
      <xdr:rowOff>180975</xdr:rowOff>
    </xdr:to>
    <xdr:cxnSp macro="">
      <xdr:nvCxnSpPr>
        <xdr:cNvPr id="43" name="Straight Arrow Connector 42"/>
        <xdr:cNvCxnSpPr>
          <a:endCxn id="42" idx="1"/>
        </xdr:cNvCxnSpPr>
      </xdr:nvCxnSpPr>
      <xdr:spPr>
        <a:xfrm flipV="1">
          <a:off x="7124700" y="18902363"/>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107</xdr:row>
      <xdr:rowOff>85725</xdr:rowOff>
    </xdr:from>
    <xdr:to>
      <xdr:col>20</xdr:col>
      <xdr:colOff>266699</xdr:colOff>
      <xdr:row>109</xdr:row>
      <xdr:rowOff>85726</xdr:rowOff>
    </xdr:to>
    <xdr:sp macro="" textlink="">
      <xdr:nvSpPr>
        <xdr:cNvPr id="44" name="TextBox 43"/>
        <xdr:cNvSpPr txBox="1"/>
      </xdr:nvSpPr>
      <xdr:spPr>
        <a:xfrm>
          <a:off x="7915274" y="197643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108</xdr:row>
      <xdr:rowOff>147638</xdr:rowOff>
    </xdr:from>
    <xdr:to>
      <xdr:col>11</xdr:col>
      <xdr:colOff>276224</xdr:colOff>
      <xdr:row>108</xdr:row>
      <xdr:rowOff>152400</xdr:rowOff>
    </xdr:to>
    <xdr:cxnSp macro="">
      <xdr:nvCxnSpPr>
        <xdr:cNvPr id="45" name="Straight Arrow Connector 44"/>
        <xdr:cNvCxnSpPr>
          <a:endCxn id="44" idx="1"/>
        </xdr:cNvCxnSpPr>
      </xdr:nvCxnSpPr>
      <xdr:spPr>
        <a:xfrm flipV="1">
          <a:off x="7077075" y="200834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113</xdr:row>
      <xdr:rowOff>304799</xdr:rowOff>
    </xdr:from>
    <xdr:to>
      <xdr:col>20</xdr:col>
      <xdr:colOff>323849</xdr:colOff>
      <xdr:row>115</xdr:row>
      <xdr:rowOff>142875</xdr:rowOff>
    </xdr:to>
    <xdr:sp macro="" textlink="">
      <xdr:nvSpPr>
        <xdr:cNvPr id="48" name="TextBox 47"/>
        <xdr:cNvSpPr txBox="1"/>
      </xdr:nvSpPr>
      <xdr:spPr>
        <a:xfrm>
          <a:off x="7972424" y="44176949"/>
          <a:ext cx="5476875" cy="704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104775</xdr:colOff>
      <xdr:row>114</xdr:row>
      <xdr:rowOff>161925</xdr:rowOff>
    </xdr:from>
    <xdr:to>
      <xdr:col>11</xdr:col>
      <xdr:colOff>333374</xdr:colOff>
      <xdr:row>114</xdr:row>
      <xdr:rowOff>171450</xdr:rowOff>
    </xdr:to>
    <xdr:cxnSp macro="">
      <xdr:nvCxnSpPr>
        <xdr:cNvPr id="49" name="Straight Arrow Connector 48"/>
        <xdr:cNvCxnSpPr>
          <a:endCxn id="48" idx="1"/>
        </xdr:cNvCxnSpPr>
      </xdr:nvCxnSpPr>
      <xdr:spPr>
        <a:xfrm>
          <a:off x="7134225" y="44519850"/>
          <a:ext cx="838199" cy="9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304799</xdr:colOff>
      <xdr:row>116</xdr:row>
      <xdr:rowOff>200025</xdr:rowOff>
    </xdr:from>
    <xdr:to>
      <xdr:col>20</xdr:col>
      <xdr:colOff>295274</xdr:colOff>
      <xdr:row>119</xdr:row>
      <xdr:rowOff>333376</xdr:rowOff>
    </xdr:to>
    <xdr:sp macro="" textlink="">
      <xdr:nvSpPr>
        <xdr:cNvPr id="50" name="TextBox 49"/>
        <xdr:cNvSpPr txBox="1"/>
      </xdr:nvSpPr>
      <xdr:spPr>
        <a:xfrm>
          <a:off x="7943849" y="45424725"/>
          <a:ext cx="5476875" cy="1466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Îndrumarea elaborării tezelor de doctorat </a:t>
          </a:r>
          <a:r>
            <a:rPr lang="ro-RO" sz="1000" b="0">
              <a:solidFill>
                <a:schemeClr val="dk1"/>
              </a:solidFill>
              <a:effectLst/>
              <a:latin typeface="Times New Roman" panose="02020603050405020304" pitchFamily="18" charset="0"/>
              <a:ea typeface="+mn-ea"/>
              <a:cs typeface="Times New Roman" panose="02020603050405020304" pitchFamily="18" charset="0"/>
            </a:rPr>
            <a:t>sunt toate activitățile la care, în coloana nr. 9 din statul de funcții, este completat indicativul </a:t>
          </a:r>
          <a:r>
            <a:rPr lang="ro-RO" sz="1000" b="1">
              <a:solidFill>
                <a:schemeClr val="dk1"/>
              </a:solidFill>
              <a:effectLst/>
              <a:latin typeface="Times New Roman" panose="02020603050405020304" pitchFamily="18" charset="0"/>
              <a:ea typeface="+mn-ea"/>
              <a:cs typeface="Times New Roman" panose="02020603050405020304" pitchFamily="18" charset="0"/>
            </a:rPr>
            <a:t>E</a:t>
          </a:r>
          <a:r>
            <a:rPr lang="ro-RO" sz="1000" b="0">
              <a:solidFill>
                <a:schemeClr val="dk1"/>
              </a:solidFill>
              <a:effectLst/>
              <a:latin typeface="Times New Roman" panose="02020603050405020304" pitchFamily="18" charset="0"/>
              <a:ea typeface="+mn-ea"/>
              <a:cs typeface="Times New Roman" panose="02020603050405020304" pitchFamily="18" charset="0"/>
            </a:rPr>
            <a:t>. </a:t>
          </a:r>
          <a:endParaRPr lang="en-US" sz="1000">
            <a:effectLst/>
            <a:latin typeface="Times New Roman" panose="02020603050405020304" pitchFamily="18" charset="0"/>
            <a:cs typeface="Times New Roman" panose="02020603050405020304" pitchFamily="18" charset="0"/>
          </a:endParaRPr>
        </a:p>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Numărul</a:t>
          </a:r>
          <a:r>
            <a:rPr lang="ro-RO" sz="1000" b="1" baseline="0">
              <a:solidFill>
                <a:schemeClr val="dk1"/>
              </a:solidFill>
              <a:effectLst/>
              <a:latin typeface="Times New Roman" panose="02020603050405020304" pitchFamily="18" charset="0"/>
              <a:ea typeface="+mn-ea"/>
              <a:cs typeface="Times New Roman" panose="02020603050405020304" pitchFamily="18" charset="0"/>
            </a:rPr>
            <a:t>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transmite prin Nota de comandă.</a:t>
          </a:r>
          <a:br>
            <a:rPr lang="ro-RO" sz="1000" b="0" baseline="0">
              <a:solidFill>
                <a:schemeClr val="dk1"/>
              </a:solidFill>
              <a:effectLst/>
              <a:latin typeface="Times New Roman" panose="02020603050405020304" pitchFamily="18" charset="0"/>
              <a:ea typeface="+mn-ea"/>
              <a:cs typeface="Times New Roman" panose="02020603050405020304" pitchFamily="18" charset="0"/>
            </a:rPr>
          </a:br>
          <a:r>
            <a:rPr lang="ro-RO" sz="1000" b="0" baseline="0">
              <a:solidFill>
                <a:schemeClr val="dk1"/>
              </a:solidFill>
              <a:effectLst/>
              <a:latin typeface="Times New Roman" panose="02020603050405020304" pitchFamily="18" charset="0"/>
              <a:ea typeface="+mn-ea"/>
              <a:cs typeface="Times New Roman" panose="02020603050405020304" pitchFamily="18" charset="0"/>
            </a:rPr>
            <a:t>La secțiunea 2.1., punctul 5. se completează doar dacă acele activități sunt normate în statul de funcții. În caz contrar, se completează numărul de ore la secțiunea 2.2., codul </a:t>
          </a:r>
          <a:r>
            <a:rPr lang="ro-RO" sz="1000" b="1" baseline="0">
              <a:solidFill>
                <a:schemeClr val="dk1"/>
              </a:solidFill>
              <a:effectLst/>
              <a:latin typeface="Times New Roman" panose="02020603050405020304" pitchFamily="18" charset="0"/>
              <a:ea typeface="+mn-ea"/>
              <a:cs typeface="Times New Roman" panose="02020603050405020304" pitchFamily="18" charset="0"/>
            </a:rPr>
            <a:t>B7.</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Numărul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cuantifică o singură dată. Fie la secțiunea 2.1. și în statul de funcții, fie la secțiunea 2.2.</a:t>
          </a:r>
          <a:endParaRPr lang="en-US" sz="1000">
            <a:effectLst/>
            <a:latin typeface="Times New Roman" panose="02020603050405020304" pitchFamily="18" charset="0"/>
            <a:cs typeface="Times New Roman" panose="02020603050405020304" pitchFamily="18" charset="0"/>
          </a:endParaRPr>
        </a:p>
      </xdr:txBody>
    </xdr:sp>
    <xdr:clientData/>
  </xdr:twoCellAnchor>
  <xdr:twoCellAnchor>
    <xdr:from>
      <xdr:col>10</xdr:col>
      <xdr:colOff>85725</xdr:colOff>
      <xdr:row>117</xdr:row>
      <xdr:rowOff>447676</xdr:rowOff>
    </xdr:from>
    <xdr:to>
      <xdr:col>11</xdr:col>
      <xdr:colOff>304799</xdr:colOff>
      <xdr:row>118</xdr:row>
      <xdr:rowOff>180975</xdr:rowOff>
    </xdr:to>
    <xdr:cxnSp macro="">
      <xdr:nvCxnSpPr>
        <xdr:cNvPr id="51" name="Straight Arrow Connector 50"/>
        <xdr:cNvCxnSpPr>
          <a:endCxn id="50" idx="1"/>
        </xdr:cNvCxnSpPr>
      </xdr:nvCxnSpPr>
      <xdr:spPr>
        <a:xfrm flipV="1">
          <a:off x="7115175" y="46158151"/>
          <a:ext cx="828674" cy="2190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38100</xdr:colOff>
      <xdr:row>124</xdr:row>
      <xdr:rowOff>0</xdr:rowOff>
    </xdr:from>
    <xdr:to>
      <xdr:col>10</xdr:col>
      <xdr:colOff>314325</xdr:colOff>
      <xdr:row>127</xdr:row>
      <xdr:rowOff>9525</xdr:rowOff>
    </xdr:to>
    <xdr:sp macro="" textlink="">
      <xdr:nvSpPr>
        <xdr:cNvPr id="57" name="Right Brace 56"/>
        <xdr:cNvSpPr/>
      </xdr:nvSpPr>
      <xdr:spPr>
        <a:xfrm>
          <a:off x="7067550" y="25031700"/>
          <a:ext cx="276225" cy="6096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9524</xdr:colOff>
      <xdr:row>4</xdr:row>
      <xdr:rowOff>28575</xdr:rowOff>
    </xdr:from>
    <xdr:to>
      <xdr:col>19</xdr:col>
      <xdr:colOff>600075</xdr:colOff>
      <xdr:row>4</xdr:row>
      <xdr:rowOff>257175</xdr:rowOff>
    </xdr:to>
    <xdr:sp macro="" textlink="">
      <xdr:nvSpPr>
        <xdr:cNvPr id="63" name="TextBox 62"/>
        <xdr:cNvSpPr txBox="1"/>
      </xdr:nvSpPr>
      <xdr:spPr>
        <a:xfrm>
          <a:off x="7648574" y="800100"/>
          <a:ext cx="5467351" cy="228600"/>
        </a:xfrm>
        <a:prstGeom prst="rect">
          <a:avLst/>
        </a:prstGeom>
        <a:solidFill>
          <a:schemeClr val="lt1"/>
        </a:solidFill>
        <a:ln w="9525" cmpd="sng">
          <a:solidFill>
            <a:schemeClr val="accent1">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NOTĂ: Doar câmpurile hașurate</a:t>
          </a:r>
          <a:r>
            <a:rPr lang="ro-RO" sz="1000" b="1" baseline="0">
              <a:solidFill>
                <a:srgbClr val="FF0000"/>
              </a:solidFill>
              <a:latin typeface="Times New Roman" panose="02020603050405020304" pitchFamily="18" charset="0"/>
              <a:cs typeface="Times New Roman" panose="02020603050405020304" pitchFamily="18" charset="0"/>
            </a:rPr>
            <a:t> cu culoarea </a:t>
          </a:r>
          <a:r>
            <a:rPr lang="ro-RO" sz="1000" b="1" baseline="0">
              <a:solidFill>
                <a:schemeClr val="accent1">
                  <a:lumMod val="60000"/>
                  <a:lumOff val="40000"/>
                </a:schemeClr>
              </a:solidFill>
              <a:latin typeface="Times New Roman" panose="02020603050405020304" pitchFamily="18" charset="0"/>
              <a:cs typeface="Times New Roman" panose="02020603050405020304" pitchFamily="18" charset="0"/>
            </a:rPr>
            <a:t>albastru deschis </a:t>
          </a:r>
          <a:r>
            <a:rPr lang="ro-RO" sz="1000" b="1" baseline="0">
              <a:solidFill>
                <a:srgbClr val="FF0000"/>
              </a:solidFill>
              <a:latin typeface="Times New Roman" panose="02020603050405020304" pitchFamily="18" charset="0"/>
              <a:cs typeface="Times New Roman" panose="02020603050405020304" pitchFamily="18" charset="0"/>
            </a:rPr>
            <a:t>pot fi completate</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121</xdr:row>
      <xdr:rowOff>104775</xdr:rowOff>
    </xdr:from>
    <xdr:to>
      <xdr:col>11</xdr:col>
      <xdr:colOff>323849</xdr:colOff>
      <xdr:row>121</xdr:row>
      <xdr:rowOff>114300</xdr:rowOff>
    </xdr:to>
    <xdr:cxnSp macro="">
      <xdr:nvCxnSpPr>
        <xdr:cNvPr id="65" name="Straight Arrow Connector 64"/>
        <xdr:cNvCxnSpPr>
          <a:endCxn id="71" idx="1"/>
        </xdr:cNvCxnSpPr>
      </xdr:nvCxnSpPr>
      <xdr:spPr>
        <a:xfrm>
          <a:off x="7086600" y="47396400"/>
          <a:ext cx="876299" cy="9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120</xdr:row>
      <xdr:rowOff>95249</xdr:rowOff>
    </xdr:from>
    <xdr:to>
      <xdr:col>20</xdr:col>
      <xdr:colOff>314324</xdr:colOff>
      <xdr:row>122</xdr:row>
      <xdr:rowOff>190500</xdr:rowOff>
    </xdr:to>
    <xdr:sp macro="" textlink="">
      <xdr:nvSpPr>
        <xdr:cNvPr id="71" name="TextBox 70"/>
        <xdr:cNvSpPr txBox="1"/>
      </xdr:nvSpPr>
      <xdr:spPr>
        <a:xfrm>
          <a:off x="7962899" y="471392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19 și 20</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85725</xdr:colOff>
      <xdr:row>128</xdr:row>
      <xdr:rowOff>266700</xdr:rowOff>
    </xdr:from>
    <xdr:to>
      <xdr:col>11</xdr:col>
      <xdr:colOff>66675</xdr:colOff>
      <xdr:row>128</xdr:row>
      <xdr:rowOff>266700</xdr:rowOff>
    </xdr:to>
    <xdr:cxnSp macro="">
      <xdr:nvCxnSpPr>
        <xdr:cNvPr id="73" name="Straight Arrow Connector 72"/>
        <xdr:cNvCxnSpPr/>
      </xdr:nvCxnSpPr>
      <xdr:spPr>
        <a:xfrm>
          <a:off x="7115175" y="26736675"/>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123824</xdr:colOff>
      <xdr:row>127</xdr:row>
      <xdr:rowOff>647699</xdr:rowOff>
    </xdr:from>
    <xdr:to>
      <xdr:col>20</xdr:col>
      <xdr:colOff>114299</xdr:colOff>
      <xdr:row>129</xdr:row>
      <xdr:rowOff>180975</xdr:rowOff>
    </xdr:to>
    <xdr:sp macro="" textlink="">
      <xdr:nvSpPr>
        <xdr:cNvPr id="78" name="TextBox 77"/>
        <xdr:cNvSpPr txBox="1"/>
      </xdr:nvSpPr>
      <xdr:spPr>
        <a:xfrm>
          <a:off x="7762874" y="264699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B9,</a:t>
          </a:r>
          <a:r>
            <a:rPr lang="ro-RO" sz="1000" b="1" baseline="0">
              <a:latin typeface="Times New Roman" panose="02020603050405020304" pitchFamily="18" charset="0"/>
              <a:cs typeface="Times New Roman" panose="02020603050405020304" pitchFamily="18" charset="0"/>
            </a:rPr>
            <a:t> trebuie specificat, la coloana 2 în dreptul codului B9,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177</xdr:row>
      <xdr:rowOff>200026</xdr:rowOff>
    </xdr:from>
    <xdr:to>
      <xdr:col>11</xdr:col>
      <xdr:colOff>57150</xdr:colOff>
      <xdr:row>177</xdr:row>
      <xdr:rowOff>200026</xdr:rowOff>
    </xdr:to>
    <xdr:cxnSp macro="">
      <xdr:nvCxnSpPr>
        <xdr:cNvPr id="79" name="Straight Arrow Connector 78"/>
        <xdr:cNvCxnSpPr/>
      </xdr:nvCxnSpPr>
      <xdr:spPr>
        <a:xfrm>
          <a:off x="7105650" y="392239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114299</xdr:colOff>
      <xdr:row>176</xdr:row>
      <xdr:rowOff>285750</xdr:rowOff>
    </xdr:from>
    <xdr:to>
      <xdr:col>20</xdr:col>
      <xdr:colOff>104774</xdr:colOff>
      <xdr:row>178</xdr:row>
      <xdr:rowOff>104776</xdr:rowOff>
    </xdr:to>
    <xdr:sp macro="" textlink="">
      <xdr:nvSpPr>
        <xdr:cNvPr id="80" name="TextBox 79"/>
        <xdr:cNvSpPr txBox="1"/>
      </xdr:nvSpPr>
      <xdr:spPr>
        <a:xfrm>
          <a:off x="7753349" y="389572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G4,</a:t>
          </a:r>
          <a:r>
            <a:rPr lang="ro-RO" sz="1000" b="1" baseline="0">
              <a:latin typeface="Times New Roman" panose="02020603050405020304" pitchFamily="18" charset="0"/>
              <a:cs typeface="Times New Roman" panose="02020603050405020304" pitchFamily="18" charset="0"/>
            </a:rPr>
            <a:t> trebuie specificat, la coloana 2 în dreptul codului G4,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114300</xdr:colOff>
      <xdr:row>181</xdr:row>
      <xdr:rowOff>152400</xdr:rowOff>
    </xdr:from>
    <xdr:to>
      <xdr:col>11</xdr:col>
      <xdr:colOff>219074</xdr:colOff>
      <xdr:row>182</xdr:row>
      <xdr:rowOff>371475</xdr:rowOff>
    </xdr:to>
    <xdr:cxnSp macro="">
      <xdr:nvCxnSpPr>
        <xdr:cNvPr id="81" name="Straight Arrow Connector 80"/>
        <xdr:cNvCxnSpPr>
          <a:endCxn id="82" idx="1"/>
        </xdr:cNvCxnSpPr>
      </xdr:nvCxnSpPr>
      <xdr:spPr>
        <a:xfrm>
          <a:off x="7143750" y="46005750"/>
          <a:ext cx="714374" cy="600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182</xdr:row>
      <xdr:rowOff>104774</xdr:rowOff>
    </xdr:from>
    <xdr:to>
      <xdr:col>20</xdr:col>
      <xdr:colOff>209549</xdr:colOff>
      <xdr:row>184</xdr:row>
      <xdr:rowOff>66675</xdr:rowOff>
    </xdr:to>
    <xdr:sp macro="" textlink="">
      <xdr:nvSpPr>
        <xdr:cNvPr id="82" name="TextBox 81"/>
        <xdr:cNvSpPr txBox="1"/>
      </xdr:nvSpPr>
      <xdr:spPr>
        <a:xfrm>
          <a:off x="7858124" y="4030979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21 și 22</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211</xdr:row>
      <xdr:rowOff>123825</xdr:rowOff>
    </xdr:from>
    <xdr:to>
      <xdr:col>11</xdr:col>
      <xdr:colOff>390524</xdr:colOff>
      <xdr:row>211</xdr:row>
      <xdr:rowOff>123825</xdr:rowOff>
    </xdr:to>
    <xdr:cxnSp macro="">
      <xdr:nvCxnSpPr>
        <xdr:cNvPr id="84" name="Straight Arrow Connector 83"/>
        <xdr:cNvCxnSpPr>
          <a:endCxn id="85" idx="1"/>
        </xdr:cNvCxnSpPr>
      </xdr:nvCxnSpPr>
      <xdr:spPr>
        <a:xfrm>
          <a:off x="7105650" y="49120425"/>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390524</xdr:colOff>
      <xdr:row>210</xdr:row>
      <xdr:rowOff>47624</xdr:rowOff>
    </xdr:from>
    <xdr:to>
      <xdr:col>20</xdr:col>
      <xdr:colOff>380999</xdr:colOff>
      <xdr:row>213</xdr:row>
      <xdr:rowOff>9525</xdr:rowOff>
    </xdr:to>
    <xdr:sp macro="" textlink="">
      <xdr:nvSpPr>
        <xdr:cNvPr id="85" name="TextBox 84"/>
        <xdr:cNvSpPr txBox="1"/>
      </xdr:nvSpPr>
      <xdr:spPr>
        <a:xfrm>
          <a:off x="8029574" y="488537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Se completează cu alte sarcinii sau atribuții, stabilite de către șeful subdiviziunii,</a:t>
          </a:r>
          <a:r>
            <a:rPr lang="ro-RO" sz="1000" b="1" baseline="0">
              <a:latin typeface="Times New Roman" panose="02020603050405020304" pitchFamily="18" charset="0"/>
              <a:cs typeface="Times New Roman" panose="02020603050405020304" pitchFamily="18" charset="0"/>
            </a:rPr>
            <a:t> dacă este cazul, în strictă concordanță cu activitatea didactică și științifică </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38100</xdr:colOff>
      <xdr:row>237</xdr:row>
      <xdr:rowOff>447675</xdr:rowOff>
    </xdr:from>
    <xdr:to>
      <xdr:col>11</xdr:col>
      <xdr:colOff>352424</xdr:colOff>
      <xdr:row>237</xdr:row>
      <xdr:rowOff>447675</xdr:rowOff>
    </xdr:to>
    <xdr:cxnSp macro="">
      <xdr:nvCxnSpPr>
        <xdr:cNvPr id="87" name="Straight Arrow Connector 86"/>
        <xdr:cNvCxnSpPr>
          <a:endCxn id="88" idx="1"/>
        </xdr:cNvCxnSpPr>
      </xdr:nvCxnSpPr>
      <xdr:spPr>
        <a:xfrm>
          <a:off x="7067550" y="5755005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237</xdr:row>
      <xdr:rowOff>180974</xdr:rowOff>
    </xdr:from>
    <xdr:to>
      <xdr:col>20</xdr:col>
      <xdr:colOff>342899</xdr:colOff>
      <xdr:row>237</xdr:row>
      <xdr:rowOff>714375</xdr:rowOff>
    </xdr:to>
    <xdr:sp macro="" textlink="">
      <xdr:nvSpPr>
        <xdr:cNvPr id="88" name="TextBox 87"/>
        <xdr:cNvSpPr txBox="1"/>
      </xdr:nvSpPr>
      <xdr:spPr>
        <a:xfrm>
          <a:off x="7991474" y="5728334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Ocupantul postului este șeful catedrei/clinicii universitare, fișa de post se întocmește de către Directorul de departament și se contrasemnează de către Decan</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219074</xdr:colOff>
      <xdr:row>57</xdr:row>
      <xdr:rowOff>38099</xdr:rowOff>
    </xdr:from>
    <xdr:to>
      <xdr:col>20</xdr:col>
      <xdr:colOff>209549</xdr:colOff>
      <xdr:row>58</xdr:row>
      <xdr:rowOff>380999</xdr:rowOff>
    </xdr:to>
    <xdr:sp macro="" textlink="">
      <xdr:nvSpPr>
        <xdr:cNvPr id="93" name="TextBox 92"/>
        <xdr:cNvSpPr txBox="1"/>
      </xdr:nvSpPr>
      <xdr:spPr>
        <a:xfrm>
          <a:off x="7858124" y="17678399"/>
          <a:ext cx="5476875" cy="5334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58</xdr:row>
      <xdr:rowOff>66674</xdr:rowOff>
    </xdr:from>
    <xdr:to>
      <xdr:col>11</xdr:col>
      <xdr:colOff>219074</xdr:colOff>
      <xdr:row>58</xdr:row>
      <xdr:rowOff>66674</xdr:rowOff>
    </xdr:to>
    <xdr:cxnSp macro="">
      <xdr:nvCxnSpPr>
        <xdr:cNvPr id="94" name="Straight Arrow Connector 93"/>
        <xdr:cNvCxnSpPr>
          <a:endCxn id="93" idx="1"/>
        </xdr:cNvCxnSpPr>
      </xdr:nvCxnSpPr>
      <xdr:spPr>
        <a:xfrm>
          <a:off x="7058025" y="17897474"/>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266699</xdr:colOff>
      <xdr:row>65</xdr:row>
      <xdr:rowOff>304800</xdr:rowOff>
    </xdr:from>
    <xdr:to>
      <xdr:col>20</xdr:col>
      <xdr:colOff>257174</xdr:colOff>
      <xdr:row>67</xdr:row>
      <xdr:rowOff>114300</xdr:rowOff>
    </xdr:to>
    <xdr:sp macro="" textlink="">
      <xdr:nvSpPr>
        <xdr:cNvPr id="95" name="TextBox 94"/>
        <xdr:cNvSpPr txBox="1"/>
      </xdr:nvSpPr>
      <xdr:spPr>
        <a:xfrm>
          <a:off x="7905749" y="22202775"/>
          <a:ext cx="5476875" cy="6953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66</xdr:row>
      <xdr:rowOff>166688</xdr:rowOff>
    </xdr:from>
    <xdr:to>
      <xdr:col>11</xdr:col>
      <xdr:colOff>266699</xdr:colOff>
      <xdr:row>66</xdr:row>
      <xdr:rowOff>171450</xdr:rowOff>
    </xdr:to>
    <xdr:cxnSp macro="">
      <xdr:nvCxnSpPr>
        <xdr:cNvPr id="96" name="Straight Arrow Connector 95"/>
        <xdr:cNvCxnSpPr>
          <a:endCxn id="95" idx="1"/>
        </xdr:cNvCxnSpPr>
      </xdr:nvCxnSpPr>
      <xdr:spPr>
        <a:xfrm flipV="1">
          <a:off x="7058025" y="22550438"/>
          <a:ext cx="847724"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71</xdr:row>
      <xdr:rowOff>219075</xdr:rowOff>
    </xdr:from>
    <xdr:to>
      <xdr:col>20</xdr:col>
      <xdr:colOff>266699</xdr:colOff>
      <xdr:row>73</xdr:row>
      <xdr:rowOff>161926</xdr:rowOff>
    </xdr:to>
    <xdr:sp macro="" textlink="">
      <xdr:nvSpPr>
        <xdr:cNvPr id="97" name="TextBox 96"/>
        <xdr:cNvSpPr txBox="1"/>
      </xdr:nvSpPr>
      <xdr:spPr>
        <a:xfrm>
          <a:off x="7915274" y="24945975"/>
          <a:ext cx="5476875" cy="61912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72</xdr:row>
      <xdr:rowOff>38100</xdr:rowOff>
    </xdr:from>
    <xdr:to>
      <xdr:col>11</xdr:col>
      <xdr:colOff>276224</xdr:colOff>
      <xdr:row>72</xdr:row>
      <xdr:rowOff>42863</xdr:rowOff>
    </xdr:to>
    <xdr:cxnSp macro="">
      <xdr:nvCxnSpPr>
        <xdr:cNvPr id="98" name="Straight Arrow Connector 97"/>
        <xdr:cNvCxnSpPr>
          <a:endCxn id="97" idx="1"/>
        </xdr:cNvCxnSpPr>
      </xdr:nvCxnSpPr>
      <xdr:spPr>
        <a:xfrm>
          <a:off x="7077075" y="25250775"/>
          <a:ext cx="838199" cy="476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78</xdr:row>
      <xdr:rowOff>152401</xdr:rowOff>
    </xdr:from>
    <xdr:to>
      <xdr:col>20</xdr:col>
      <xdr:colOff>323849</xdr:colOff>
      <xdr:row>80</xdr:row>
      <xdr:rowOff>276226</xdr:rowOff>
    </xdr:to>
    <xdr:sp macro="" textlink="">
      <xdr:nvSpPr>
        <xdr:cNvPr id="99" name="TextBox 98"/>
        <xdr:cNvSpPr txBox="1"/>
      </xdr:nvSpPr>
      <xdr:spPr>
        <a:xfrm>
          <a:off x="7972424" y="27984451"/>
          <a:ext cx="5476875" cy="8001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342899</xdr:colOff>
      <xdr:row>83</xdr:row>
      <xdr:rowOff>0</xdr:rowOff>
    </xdr:from>
    <xdr:to>
      <xdr:col>20</xdr:col>
      <xdr:colOff>333374</xdr:colOff>
      <xdr:row>85</xdr:row>
      <xdr:rowOff>66675</xdr:rowOff>
    </xdr:to>
    <xdr:sp macro="" textlink="">
      <xdr:nvSpPr>
        <xdr:cNvPr id="101" name="TextBox 100"/>
        <xdr:cNvSpPr txBox="1"/>
      </xdr:nvSpPr>
      <xdr:spPr>
        <a:xfrm>
          <a:off x="7981949" y="29965650"/>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postuniversitare de rezidențiat </a:t>
          </a:r>
          <a:r>
            <a:rPr lang="ro-RO" sz="1000" b="0">
              <a:latin typeface="Times New Roman" panose="02020603050405020304" pitchFamily="18" charset="0"/>
              <a:cs typeface="Times New Roman" panose="02020603050405020304" pitchFamily="18" charset="0"/>
            </a:rPr>
            <a:t>sunt toate programele de pregătire în rezidențiat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R</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93</xdr:row>
      <xdr:rowOff>271462</xdr:rowOff>
    </xdr:from>
    <xdr:to>
      <xdr:col>11</xdr:col>
      <xdr:colOff>209549</xdr:colOff>
      <xdr:row>93</xdr:row>
      <xdr:rowOff>276225</xdr:rowOff>
    </xdr:to>
    <xdr:cxnSp macro="">
      <xdr:nvCxnSpPr>
        <xdr:cNvPr id="105" name="Straight Arrow Connector 104"/>
        <xdr:cNvCxnSpPr>
          <a:endCxn id="106" idx="1"/>
        </xdr:cNvCxnSpPr>
      </xdr:nvCxnSpPr>
      <xdr:spPr>
        <a:xfrm flipV="1">
          <a:off x="7096125" y="22798087"/>
          <a:ext cx="752474" cy="476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209549</xdr:colOff>
      <xdr:row>92</xdr:row>
      <xdr:rowOff>47624</xdr:rowOff>
    </xdr:from>
    <xdr:to>
      <xdr:col>20</xdr:col>
      <xdr:colOff>200024</xdr:colOff>
      <xdr:row>94</xdr:row>
      <xdr:rowOff>123824</xdr:rowOff>
    </xdr:to>
    <xdr:sp macro="" textlink="">
      <xdr:nvSpPr>
        <xdr:cNvPr id="106" name="TextBox 105"/>
        <xdr:cNvSpPr txBox="1"/>
      </xdr:nvSpPr>
      <xdr:spPr>
        <a:xfrm>
          <a:off x="7848599" y="22336124"/>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sem.I/săptămână </a:t>
          </a:r>
          <a:r>
            <a:rPr lang="ro-RO" sz="1000" baseline="0">
              <a:latin typeface="Times New Roman" panose="02020603050405020304" pitchFamily="18" charset="0"/>
              <a:cs typeface="Times New Roman" panose="02020603050405020304" pitchFamily="18" charset="0"/>
            </a:rPr>
            <a:t>- coloana nr. 18a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sem.II/săptămână </a:t>
          </a:r>
          <a:r>
            <a:rPr lang="ro-RO" sz="1000" baseline="0">
              <a:latin typeface="Times New Roman" panose="02020603050405020304" pitchFamily="18" charset="0"/>
              <a:cs typeface="Times New Roman" panose="02020603050405020304" pitchFamily="18" charset="0"/>
            </a:rPr>
            <a:t>- coloana nr. 18b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207</xdr:row>
      <xdr:rowOff>152400</xdr:rowOff>
    </xdr:from>
    <xdr:to>
      <xdr:col>11</xdr:col>
      <xdr:colOff>361949</xdr:colOff>
      <xdr:row>207</xdr:row>
      <xdr:rowOff>152400</xdr:rowOff>
    </xdr:to>
    <xdr:cxnSp macro="">
      <xdr:nvCxnSpPr>
        <xdr:cNvPr id="66" name="Straight Arrow Connector 65"/>
        <xdr:cNvCxnSpPr>
          <a:endCxn id="67" idx="1"/>
        </xdr:cNvCxnSpPr>
      </xdr:nvCxnSpPr>
      <xdr:spPr>
        <a:xfrm>
          <a:off x="7077075" y="5514975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361949</xdr:colOff>
      <xdr:row>206</xdr:row>
      <xdr:rowOff>85724</xdr:rowOff>
    </xdr:from>
    <xdr:to>
      <xdr:col>20</xdr:col>
      <xdr:colOff>352424</xdr:colOff>
      <xdr:row>208</xdr:row>
      <xdr:rowOff>171450</xdr:rowOff>
    </xdr:to>
    <xdr:sp macro="" textlink="">
      <xdr:nvSpPr>
        <xdr:cNvPr id="67" name="TextBox 66"/>
        <xdr:cNvSpPr txBox="1"/>
      </xdr:nvSpPr>
      <xdr:spPr>
        <a:xfrm>
          <a:off x="8000999" y="5488304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anul universitar 2025-2026, numărul total al orelor fizice dintr-o normă universitară este de 1664 de ore.</a:t>
          </a:r>
        </a:p>
      </xdr:txBody>
    </xdr:sp>
    <xdr:clientData/>
  </xdr:twoCellAnchor>
  <xdr:twoCellAnchor>
    <xdr:from>
      <xdr:col>10</xdr:col>
      <xdr:colOff>0</xdr:colOff>
      <xdr:row>79</xdr:row>
      <xdr:rowOff>66675</xdr:rowOff>
    </xdr:from>
    <xdr:to>
      <xdr:col>11</xdr:col>
      <xdr:colOff>333374</xdr:colOff>
      <xdr:row>79</xdr:row>
      <xdr:rowOff>66676</xdr:rowOff>
    </xdr:to>
    <xdr:cxnSp macro="">
      <xdr:nvCxnSpPr>
        <xdr:cNvPr id="70" name="Straight Arrow Connector 69"/>
        <xdr:cNvCxnSpPr>
          <a:endCxn id="99" idx="1"/>
        </xdr:cNvCxnSpPr>
      </xdr:nvCxnSpPr>
      <xdr:spPr>
        <a:xfrm>
          <a:off x="7029450" y="28384500"/>
          <a:ext cx="942974" cy="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114300</xdr:colOff>
      <xdr:row>84</xdr:row>
      <xdr:rowOff>128588</xdr:rowOff>
    </xdr:from>
    <xdr:to>
      <xdr:col>11</xdr:col>
      <xdr:colOff>342899</xdr:colOff>
      <xdr:row>84</xdr:row>
      <xdr:rowOff>133350</xdr:rowOff>
    </xdr:to>
    <xdr:cxnSp macro="">
      <xdr:nvCxnSpPr>
        <xdr:cNvPr id="72" name="Straight Arrow Connector 71"/>
        <xdr:cNvCxnSpPr/>
      </xdr:nvCxnSpPr>
      <xdr:spPr>
        <a:xfrm flipV="1">
          <a:off x="7143750" y="2562701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172</xdr:row>
      <xdr:rowOff>62594</xdr:rowOff>
    </xdr:from>
    <xdr:to>
      <xdr:col>10</xdr:col>
      <xdr:colOff>590550</xdr:colOff>
      <xdr:row>172</xdr:row>
      <xdr:rowOff>62594</xdr:rowOff>
    </xdr:to>
    <xdr:cxnSp macro="">
      <xdr:nvCxnSpPr>
        <xdr:cNvPr id="76" name="Straight Arrow Connector 75"/>
        <xdr:cNvCxnSpPr/>
      </xdr:nvCxnSpPr>
      <xdr:spPr>
        <a:xfrm>
          <a:off x="7048500" y="63281380"/>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35378</xdr:colOff>
      <xdr:row>171</xdr:row>
      <xdr:rowOff>0</xdr:rowOff>
    </xdr:from>
    <xdr:to>
      <xdr:col>20</xdr:col>
      <xdr:colOff>1360</xdr:colOff>
      <xdr:row>173</xdr:row>
      <xdr:rowOff>125187</xdr:rowOff>
    </xdr:to>
    <xdr:sp macro="" textlink="">
      <xdr:nvSpPr>
        <xdr:cNvPr id="77" name="TextBox 76"/>
        <xdr:cNvSpPr txBox="1"/>
      </xdr:nvSpPr>
      <xdr:spPr>
        <a:xfrm>
          <a:off x="7696199" y="6301467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F30,</a:t>
          </a:r>
          <a:r>
            <a:rPr lang="ro-RO" sz="1000" b="1" baseline="0">
              <a:latin typeface="Times New Roman" panose="02020603050405020304" pitchFamily="18" charset="0"/>
              <a:cs typeface="Times New Roman" panose="02020603050405020304" pitchFamily="18" charset="0"/>
            </a:rPr>
            <a:t> trebuie specificat, la coloana 2 în dreptul codului F30, concret care sunt atribuțiile desemnate/delegate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314325</xdr:colOff>
      <xdr:row>123</xdr:row>
      <xdr:rowOff>152400</xdr:rowOff>
    </xdr:from>
    <xdr:to>
      <xdr:col>20</xdr:col>
      <xdr:colOff>390525</xdr:colOff>
      <xdr:row>126</xdr:row>
      <xdr:rowOff>161926</xdr:rowOff>
    </xdr:to>
    <xdr:sp macro="" textlink="">
      <xdr:nvSpPr>
        <xdr:cNvPr id="74" name="TextBox 73"/>
        <xdr:cNvSpPr txBox="1"/>
      </xdr:nvSpPr>
      <xdr:spPr>
        <a:xfrm>
          <a:off x="7953375" y="48206025"/>
          <a:ext cx="5562600" cy="6000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Numărul</a:t>
          </a:r>
          <a:r>
            <a:rPr lang="ro-RO" sz="1000" b="1" baseline="0">
              <a:latin typeface="Times New Roman" panose="02020603050405020304" pitchFamily="18" charset="0"/>
              <a:cs typeface="Times New Roman" panose="02020603050405020304" pitchFamily="18" charset="0"/>
            </a:rPr>
            <a:t> de ore </a:t>
          </a:r>
          <a:r>
            <a:rPr lang="ro-RO" sz="1000" b="0" baseline="0">
              <a:latin typeface="Times New Roman" panose="02020603050405020304" pitchFamily="18" charset="0"/>
              <a:cs typeface="Times New Roman" panose="02020603050405020304" pitchFamily="18" charset="0"/>
            </a:rPr>
            <a:t>aferent activității de îndrumare a elaborării lucrărilor de licență, precum și a proiectelor de diplomă, a disertațiilor de masterat și/sau a tezelor de doctorat se transmite prin Nota de comandă.</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314325</xdr:colOff>
      <xdr:row>125</xdr:row>
      <xdr:rowOff>61913</xdr:rowOff>
    </xdr:from>
    <xdr:to>
      <xdr:col>11</xdr:col>
      <xdr:colOff>314325</xdr:colOff>
      <xdr:row>125</xdr:row>
      <xdr:rowOff>104775</xdr:rowOff>
    </xdr:to>
    <xdr:cxnSp macro="">
      <xdr:nvCxnSpPr>
        <xdr:cNvPr id="24" name="Straight Arrow Connector 23"/>
        <xdr:cNvCxnSpPr>
          <a:stCxn id="57" idx="1"/>
          <a:endCxn id="74" idx="1"/>
        </xdr:cNvCxnSpPr>
      </xdr:nvCxnSpPr>
      <xdr:spPr>
        <a:xfrm flipV="1">
          <a:off x="7343775" y="48506063"/>
          <a:ext cx="609600" cy="428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40"/>
  <sheetViews>
    <sheetView showGridLines="0" tabSelected="1" view="pageBreakPreview" zoomScale="70" zoomScaleNormal="100" zoomScaleSheetLayoutView="70" workbookViewId="0">
      <selection activeCell="F1" sqref="F1:J1"/>
    </sheetView>
  </sheetViews>
  <sheetFormatPr defaultRowHeight="15" x14ac:dyDescent="0.25"/>
  <cols>
    <col min="1" max="1" width="13" style="2" customWidth="1"/>
    <col min="2" max="2" width="15.28515625" style="2" customWidth="1"/>
    <col min="3" max="3" width="9.140625" style="2" customWidth="1"/>
    <col min="4" max="6" width="9.140625" style="2"/>
    <col min="7" max="7" width="10.42578125" style="2" customWidth="1"/>
    <col min="8" max="8" width="9.140625" style="2"/>
    <col min="9" max="9" width="9.7109375" style="2" customWidth="1"/>
    <col min="10" max="10" width="11.28515625" style="2" customWidth="1"/>
    <col min="11" max="16384" width="9.140625" style="2"/>
  </cols>
  <sheetData>
    <row r="1" spans="1:10" x14ac:dyDescent="0.25">
      <c r="A1" s="17"/>
      <c r="B1" s="17"/>
      <c r="C1" s="17"/>
      <c r="D1" s="17"/>
      <c r="E1" s="17"/>
      <c r="F1" s="157" t="s">
        <v>411</v>
      </c>
      <c r="G1" s="157"/>
      <c r="H1" s="157"/>
      <c r="I1" s="157"/>
      <c r="J1" s="157"/>
    </row>
    <row r="2" spans="1:10" x14ac:dyDescent="0.25">
      <c r="A2" s="18"/>
      <c r="B2" s="19"/>
      <c r="C2" s="19"/>
      <c r="D2" s="19"/>
      <c r="E2" s="19"/>
      <c r="F2" s="17"/>
      <c r="G2" s="17"/>
      <c r="H2" s="17"/>
      <c r="I2" s="17"/>
      <c r="J2" s="17"/>
    </row>
    <row r="3" spans="1:10" x14ac:dyDescent="0.25">
      <c r="A3" s="17"/>
      <c r="B3" s="17"/>
      <c r="C3" s="17"/>
      <c r="D3" s="17"/>
      <c r="E3" s="17"/>
      <c r="F3" s="17"/>
      <c r="G3" s="17"/>
      <c r="H3" s="17"/>
      <c r="I3" s="17"/>
      <c r="J3" s="17"/>
    </row>
    <row r="4" spans="1:10" ht="15.75" thickBot="1" x14ac:dyDescent="0.3">
      <c r="A4" s="20"/>
      <c r="B4" s="20"/>
      <c r="C4" s="20"/>
      <c r="D4" s="20"/>
      <c r="E4" s="20"/>
      <c r="F4" s="20"/>
      <c r="G4" s="20"/>
      <c r="H4" s="20"/>
      <c r="I4" s="17"/>
      <c r="J4" s="17"/>
    </row>
    <row r="5" spans="1:10" ht="21.75" customHeight="1" x14ac:dyDescent="0.25">
      <c r="A5" s="21" t="s">
        <v>10</v>
      </c>
      <c r="B5" s="22"/>
      <c r="C5" s="23"/>
      <c r="D5" s="23"/>
      <c r="E5" s="23"/>
      <c r="F5" s="23"/>
      <c r="G5" s="23"/>
      <c r="H5" s="23"/>
      <c r="I5" s="89" t="s">
        <v>11</v>
      </c>
      <c r="J5" s="90"/>
    </row>
    <row r="6" spans="1:10" ht="21.75" customHeight="1" x14ac:dyDescent="0.25">
      <c r="A6" s="99" t="s">
        <v>7</v>
      </c>
      <c r="B6" s="100"/>
      <c r="C6" s="101"/>
      <c r="D6" s="102"/>
      <c r="E6" s="102"/>
      <c r="F6" s="102"/>
      <c r="G6" s="102"/>
      <c r="H6" s="102"/>
      <c r="I6" s="105" t="s">
        <v>12</v>
      </c>
      <c r="J6" s="106"/>
    </row>
    <row r="7" spans="1:10" ht="31.5" customHeight="1" x14ac:dyDescent="0.25">
      <c r="A7" s="99" t="s">
        <v>6</v>
      </c>
      <c r="B7" s="100"/>
      <c r="C7" s="107"/>
      <c r="D7" s="108"/>
      <c r="E7" s="108"/>
      <c r="F7" s="108"/>
      <c r="G7" s="108"/>
      <c r="H7" s="108"/>
      <c r="I7" s="91" t="s">
        <v>13</v>
      </c>
      <c r="J7" s="92"/>
    </row>
    <row r="8" spans="1:10" ht="36.75" customHeight="1" thickBot="1" x14ac:dyDescent="0.3">
      <c r="A8" s="109" t="s">
        <v>25</v>
      </c>
      <c r="B8" s="110"/>
      <c r="C8" s="111"/>
      <c r="D8" s="112"/>
      <c r="E8" s="112"/>
      <c r="F8" s="112"/>
      <c r="G8" s="112"/>
      <c r="H8" s="112"/>
      <c r="I8" s="93"/>
      <c r="J8" s="94"/>
    </row>
    <row r="9" spans="1:10" s="17" customFormat="1" x14ac:dyDescent="0.25">
      <c r="A9" s="20"/>
      <c r="B9" s="20"/>
      <c r="C9" s="20"/>
      <c r="D9" s="20"/>
      <c r="E9" s="20"/>
      <c r="F9" s="20"/>
      <c r="G9" s="20"/>
      <c r="H9" s="20"/>
    </row>
    <row r="10" spans="1:10" s="17" customFormat="1" ht="27.75" x14ac:dyDescent="0.25">
      <c r="A10" s="95" t="s">
        <v>99</v>
      </c>
      <c r="B10" s="96"/>
      <c r="C10" s="96"/>
      <c r="D10" s="96"/>
      <c r="E10" s="96"/>
      <c r="F10" s="96"/>
      <c r="G10" s="96"/>
      <c r="H10" s="96"/>
      <c r="I10" s="96"/>
      <c r="J10" s="96"/>
    </row>
    <row r="11" spans="1:10" s="17" customFormat="1" ht="20.25" customHeight="1" x14ac:dyDescent="0.25">
      <c r="A11" s="97" t="s">
        <v>14</v>
      </c>
      <c r="B11" s="97"/>
      <c r="C11" s="97"/>
      <c r="D11" s="97"/>
      <c r="E11" s="97"/>
      <c r="F11" s="97"/>
      <c r="G11" s="97"/>
      <c r="H11" s="97"/>
      <c r="I11" s="97"/>
      <c r="J11" s="97"/>
    </row>
    <row r="12" spans="1:10" s="17" customFormat="1" x14ac:dyDescent="0.25"/>
    <row r="13" spans="1:10" s="17" customFormat="1" x14ac:dyDescent="0.25">
      <c r="A13" s="76" t="s">
        <v>385</v>
      </c>
      <c r="B13" s="76"/>
      <c r="C13" s="76"/>
      <c r="D13" s="76"/>
      <c r="E13" s="77" t="s">
        <v>386</v>
      </c>
      <c r="F13" s="77"/>
      <c r="G13" s="77"/>
      <c r="H13" s="77"/>
      <c r="I13" s="77"/>
    </row>
    <row r="14" spans="1:10" s="17" customFormat="1" x14ac:dyDescent="0.25">
      <c r="A14" s="149" t="s">
        <v>363</v>
      </c>
      <c r="B14" s="149"/>
      <c r="C14" s="149"/>
      <c r="D14" s="149"/>
      <c r="E14" s="149"/>
      <c r="F14" s="149"/>
      <c r="G14" s="149"/>
      <c r="H14" s="149"/>
      <c r="I14" s="149"/>
      <c r="J14" s="149"/>
    </row>
    <row r="15" spans="1:10" s="17" customFormat="1" x14ac:dyDescent="0.25"/>
    <row r="16" spans="1:10" x14ac:dyDescent="0.25">
      <c r="A16" s="24" t="s">
        <v>15</v>
      </c>
      <c r="B16" s="24"/>
      <c r="C16" s="24"/>
      <c r="D16" s="24"/>
      <c r="E16" s="24"/>
      <c r="F16" s="24"/>
      <c r="G16" s="24"/>
      <c r="H16" s="24"/>
      <c r="I16" s="24"/>
      <c r="J16" s="24"/>
    </row>
    <row r="17" spans="1:10" s="7" customFormat="1" x14ac:dyDescent="0.25">
      <c r="A17" s="104" t="s">
        <v>16</v>
      </c>
      <c r="B17" s="104"/>
      <c r="C17" s="104"/>
      <c r="D17" s="114" t="s">
        <v>17</v>
      </c>
      <c r="E17" s="114"/>
      <c r="F17" s="114"/>
      <c r="G17" s="114"/>
      <c r="H17" s="114"/>
      <c r="I17" s="114"/>
      <c r="J17" s="114"/>
    </row>
    <row r="18" spans="1:10" ht="15.75" x14ac:dyDescent="0.25">
      <c r="A18" s="103" t="s">
        <v>18</v>
      </c>
      <c r="B18" s="103"/>
      <c r="C18" s="103"/>
      <c r="D18" s="84" t="s">
        <v>405</v>
      </c>
      <c r="E18" s="84"/>
      <c r="F18" s="84"/>
      <c r="G18" s="84"/>
      <c r="H18" s="84"/>
      <c r="I18" s="84"/>
      <c r="J18" s="84"/>
    </row>
    <row r="19" spans="1:10" ht="45.75" customHeight="1" x14ac:dyDescent="0.25">
      <c r="A19" s="103" t="s">
        <v>19</v>
      </c>
      <c r="B19" s="103"/>
      <c r="C19" s="103"/>
      <c r="D19" s="158" t="s">
        <v>24</v>
      </c>
      <c r="E19" s="158"/>
      <c r="F19" s="158"/>
      <c r="G19" s="158"/>
      <c r="H19" s="158"/>
      <c r="I19" s="158"/>
      <c r="J19" s="158"/>
    </row>
    <row r="20" spans="1:10" ht="15.75" x14ac:dyDescent="0.25">
      <c r="A20" s="103" t="s">
        <v>20</v>
      </c>
      <c r="B20" s="103"/>
      <c r="C20" s="103"/>
      <c r="D20" s="159" t="s">
        <v>23</v>
      </c>
      <c r="E20" s="159"/>
      <c r="F20" s="159"/>
      <c r="G20" s="159"/>
      <c r="H20" s="159"/>
      <c r="I20" s="159"/>
      <c r="J20" s="159"/>
    </row>
    <row r="21" spans="1:10" ht="30.75" customHeight="1" x14ac:dyDescent="0.25">
      <c r="A21" s="103" t="s">
        <v>21</v>
      </c>
      <c r="B21" s="103"/>
      <c r="C21" s="103"/>
      <c r="D21" s="158" t="s">
        <v>233</v>
      </c>
      <c r="E21" s="158"/>
      <c r="F21" s="158"/>
      <c r="G21" s="158"/>
      <c r="H21" s="158"/>
      <c r="I21" s="158"/>
      <c r="J21" s="158"/>
    </row>
    <row r="22" spans="1:10" ht="21.75" customHeight="1" x14ac:dyDescent="0.25">
      <c r="A22" s="113" t="s">
        <v>22</v>
      </c>
      <c r="B22" s="113"/>
      <c r="C22" s="113"/>
      <c r="D22" s="150" t="s">
        <v>231</v>
      </c>
      <c r="E22" s="150"/>
      <c r="F22" s="150"/>
      <c r="G22" s="150"/>
      <c r="H22" s="150"/>
      <c r="I22" s="150"/>
      <c r="J22" s="150"/>
    </row>
    <row r="23" spans="1:10" x14ac:dyDescent="0.25">
      <c r="A23" s="17"/>
      <c r="B23" s="17"/>
      <c r="C23" s="17"/>
      <c r="D23" s="17"/>
      <c r="E23" s="17"/>
      <c r="F23" s="17"/>
      <c r="G23" s="17"/>
      <c r="H23" s="17"/>
      <c r="I23" s="17"/>
      <c r="J23" s="17"/>
    </row>
    <row r="24" spans="1:10" x14ac:dyDescent="0.25">
      <c r="A24" s="24" t="s">
        <v>29</v>
      </c>
      <c r="B24" s="24"/>
      <c r="C24" s="24"/>
      <c r="D24" s="24"/>
      <c r="E24" s="24"/>
      <c r="F24" s="24"/>
      <c r="G24" s="24"/>
      <c r="H24" s="24"/>
      <c r="I24" s="24"/>
      <c r="J24" s="24"/>
    </row>
    <row r="25" spans="1:10" ht="31.5" customHeight="1" x14ac:dyDescent="0.25">
      <c r="A25" s="25" t="s">
        <v>30</v>
      </c>
      <c r="B25" s="17"/>
      <c r="C25" s="115" t="s">
        <v>382</v>
      </c>
      <c r="D25" s="115"/>
      <c r="E25" s="115"/>
      <c r="F25" s="115"/>
      <c r="G25" s="115"/>
      <c r="H25" s="75" t="s">
        <v>384</v>
      </c>
      <c r="I25" s="75"/>
      <c r="J25" s="75"/>
    </row>
    <row r="26" spans="1:10" x14ac:dyDescent="0.25">
      <c r="A26" s="84" t="s">
        <v>31</v>
      </c>
      <c r="B26" s="84"/>
      <c r="C26" s="85" t="s">
        <v>404</v>
      </c>
      <c r="D26" s="85"/>
      <c r="E26" s="85"/>
      <c r="F26" s="85"/>
      <c r="G26" s="86" t="s">
        <v>374</v>
      </c>
      <c r="H26" s="86"/>
      <c r="I26" s="86"/>
      <c r="J26" s="86"/>
    </row>
    <row r="27" spans="1:10" x14ac:dyDescent="0.25">
      <c r="A27" s="46" t="s">
        <v>32</v>
      </c>
      <c r="B27" s="46"/>
      <c r="C27" s="46"/>
      <c r="D27" s="46"/>
      <c r="E27" s="46"/>
      <c r="F27" s="46"/>
      <c r="G27" s="74" t="s">
        <v>374</v>
      </c>
      <c r="H27" s="74"/>
      <c r="I27" s="74"/>
      <c r="J27" s="74"/>
    </row>
    <row r="28" spans="1:10" x14ac:dyDescent="0.25">
      <c r="A28" s="84" t="s">
        <v>35</v>
      </c>
      <c r="B28" s="84"/>
      <c r="C28" s="84"/>
      <c r="D28" s="84"/>
      <c r="E28" s="74" t="s">
        <v>383</v>
      </c>
      <c r="F28" s="74"/>
      <c r="G28" s="74"/>
      <c r="H28" s="74"/>
      <c r="I28" s="74"/>
      <c r="J28" s="74"/>
    </row>
    <row r="29" spans="1:10" ht="73.5" customHeight="1" x14ac:dyDescent="0.25">
      <c r="A29" s="69" t="s">
        <v>33</v>
      </c>
      <c r="B29" s="69"/>
      <c r="C29" s="69"/>
      <c r="D29" s="70" t="s">
        <v>383</v>
      </c>
      <c r="E29" s="70"/>
      <c r="F29" s="70"/>
      <c r="G29" s="70"/>
      <c r="H29" s="70"/>
      <c r="I29" s="70"/>
      <c r="J29" s="70"/>
    </row>
    <row r="30" spans="1:10" x14ac:dyDescent="0.25">
      <c r="A30" s="84" t="s">
        <v>34</v>
      </c>
      <c r="B30" s="84"/>
      <c r="C30" s="98" t="s">
        <v>403</v>
      </c>
      <c r="D30" s="98"/>
      <c r="E30" s="98"/>
      <c r="F30" s="98"/>
      <c r="G30" s="98"/>
      <c r="H30" s="98"/>
      <c r="I30" s="98"/>
      <c r="J30" s="98"/>
    </row>
    <row r="31" spans="1:10" x14ac:dyDescent="0.25">
      <c r="A31" s="17"/>
      <c r="B31" s="17"/>
      <c r="C31" s="17"/>
      <c r="D31" s="17"/>
      <c r="E31" s="17"/>
      <c r="F31" s="17"/>
      <c r="G31" s="17"/>
      <c r="H31" s="17"/>
      <c r="I31" s="17"/>
      <c r="J31" s="17"/>
    </row>
    <row r="32" spans="1:10" x14ac:dyDescent="0.25">
      <c r="A32" s="24" t="s">
        <v>36</v>
      </c>
      <c r="B32" s="24"/>
      <c r="C32" s="24"/>
      <c r="D32" s="24"/>
      <c r="E32" s="24"/>
      <c r="F32" s="24"/>
      <c r="G32" s="24"/>
      <c r="H32" s="24"/>
      <c r="I32" s="24"/>
      <c r="J32" s="24"/>
    </row>
    <row r="33" spans="1:10" x14ac:dyDescent="0.25">
      <c r="A33" s="26" t="s">
        <v>37</v>
      </c>
      <c r="B33" s="26"/>
      <c r="C33" s="26"/>
      <c r="D33" s="26"/>
      <c r="E33" s="26"/>
      <c r="F33" s="26"/>
      <c r="G33" s="26"/>
      <c r="H33" s="26"/>
      <c r="I33" s="26"/>
      <c r="J33" s="26"/>
    </row>
    <row r="34" spans="1:10" ht="138.75" customHeight="1" x14ac:dyDescent="0.25">
      <c r="A34" s="87" t="s">
        <v>392</v>
      </c>
      <c r="B34" s="87"/>
      <c r="C34" s="87"/>
      <c r="D34" s="87"/>
      <c r="E34" s="87"/>
      <c r="F34" s="87"/>
      <c r="G34" s="87"/>
      <c r="H34" s="87"/>
      <c r="I34" s="87"/>
      <c r="J34" s="87"/>
    </row>
    <row r="35" spans="1:10" ht="49.5" customHeight="1" x14ac:dyDescent="0.25">
      <c r="A35" s="87" t="s">
        <v>227</v>
      </c>
      <c r="B35" s="87"/>
      <c r="C35" s="87"/>
      <c r="D35" s="87"/>
      <c r="E35" s="87"/>
      <c r="F35" s="87"/>
      <c r="G35" s="87"/>
      <c r="H35" s="87"/>
      <c r="I35" s="87"/>
      <c r="J35" s="87"/>
    </row>
    <row r="36" spans="1:10" x14ac:dyDescent="0.25">
      <c r="A36" s="88" t="s">
        <v>39</v>
      </c>
      <c r="B36" s="88"/>
      <c r="C36" s="88"/>
      <c r="D36" s="88"/>
      <c r="E36" s="88"/>
      <c r="F36" s="88"/>
      <c r="G36" s="88"/>
      <c r="H36" s="88"/>
      <c r="I36" s="88"/>
      <c r="J36" s="88"/>
    </row>
    <row r="37" spans="1:10" ht="36.75" customHeight="1" x14ac:dyDescent="0.25">
      <c r="A37" s="87" t="s">
        <v>38</v>
      </c>
      <c r="B37" s="87"/>
      <c r="C37" s="87"/>
      <c r="D37" s="87"/>
      <c r="E37" s="87"/>
      <c r="F37" s="87"/>
      <c r="G37" s="87"/>
      <c r="H37" s="87"/>
      <c r="I37" s="87"/>
      <c r="J37" s="87"/>
    </row>
    <row r="38" spans="1:10" x14ac:dyDescent="0.25">
      <c r="A38" s="88" t="s">
        <v>40</v>
      </c>
      <c r="B38" s="88"/>
      <c r="C38" s="88"/>
      <c r="D38" s="88"/>
      <c r="E38" s="88"/>
      <c r="F38" s="88"/>
      <c r="G38" s="88"/>
      <c r="H38" s="88"/>
      <c r="I38" s="88"/>
      <c r="J38" s="88"/>
    </row>
    <row r="39" spans="1:10" ht="31.5" customHeight="1" x14ac:dyDescent="0.25">
      <c r="A39" s="87" t="s">
        <v>41</v>
      </c>
      <c r="B39" s="87"/>
      <c r="C39" s="87"/>
      <c r="D39" s="87"/>
      <c r="E39" s="87"/>
      <c r="F39" s="87"/>
      <c r="G39" s="87"/>
      <c r="H39" s="87"/>
      <c r="I39" s="87"/>
      <c r="J39" s="87"/>
    </row>
    <row r="40" spans="1:10" ht="34.5" customHeight="1" x14ac:dyDescent="0.25">
      <c r="A40" s="87" t="s">
        <v>42</v>
      </c>
      <c r="B40" s="87"/>
      <c r="C40" s="87"/>
      <c r="D40" s="87"/>
      <c r="E40" s="87"/>
      <c r="F40" s="87"/>
      <c r="G40" s="87"/>
      <c r="H40" s="87"/>
      <c r="I40" s="87"/>
      <c r="J40" s="87"/>
    </row>
    <row r="41" spans="1:10" x14ac:dyDescent="0.25">
      <c r="A41" s="88" t="s">
        <v>43</v>
      </c>
      <c r="B41" s="88"/>
      <c r="C41" s="88"/>
      <c r="D41" s="88"/>
      <c r="E41" s="88"/>
      <c r="F41" s="88"/>
      <c r="G41" s="88"/>
      <c r="H41" s="88"/>
      <c r="I41" s="88"/>
      <c r="J41" s="88"/>
    </row>
    <row r="42" spans="1:10" ht="29.25" customHeight="1" x14ac:dyDescent="0.25">
      <c r="A42" s="87" t="s">
        <v>44</v>
      </c>
      <c r="B42" s="87"/>
      <c r="C42" s="87"/>
      <c r="D42" s="87"/>
      <c r="E42" s="87"/>
      <c r="F42" s="87"/>
      <c r="G42" s="87"/>
      <c r="H42" s="87"/>
      <c r="I42" s="87"/>
      <c r="J42" s="87"/>
    </row>
    <row r="43" spans="1:10" x14ac:dyDescent="0.25">
      <c r="A43" s="88" t="s">
        <v>45</v>
      </c>
      <c r="B43" s="88"/>
      <c r="C43" s="88"/>
      <c r="D43" s="88"/>
      <c r="E43" s="88"/>
      <c r="F43" s="88"/>
      <c r="G43" s="88"/>
      <c r="H43" s="88"/>
      <c r="I43" s="88"/>
      <c r="J43" s="88"/>
    </row>
    <row r="44" spans="1:10" x14ac:dyDescent="0.25">
      <c r="A44" s="88" t="s">
        <v>46</v>
      </c>
      <c r="B44" s="88"/>
      <c r="C44" s="88"/>
      <c r="D44" s="88"/>
      <c r="E44" s="88"/>
      <c r="F44" s="88"/>
      <c r="G44" s="88"/>
      <c r="H44" s="88"/>
      <c r="I44" s="88"/>
      <c r="J44" s="88"/>
    </row>
    <row r="45" spans="1:10" ht="81.75" customHeight="1" x14ac:dyDescent="0.25">
      <c r="A45" s="87" t="s">
        <v>47</v>
      </c>
      <c r="B45" s="87"/>
      <c r="C45" s="87"/>
      <c r="D45" s="87"/>
      <c r="E45" s="87"/>
      <c r="F45" s="87"/>
      <c r="G45" s="87"/>
      <c r="H45" s="87"/>
      <c r="I45" s="87"/>
      <c r="J45" s="87"/>
    </row>
    <row r="46" spans="1:10" ht="43.5" customHeight="1" x14ac:dyDescent="0.25">
      <c r="A46" s="87" t="s">
        <v>48</v>
      </c>
      <c r="B46" s="87"/>
      <c r="C46" s="87"/>
      <c r="D46" s="87"/>
      <c r="E46" s="87"/>
      <c r="F46" s="87"/>
      <c r="G46" s="87"/>
      <c r="H46" s="87"/>
      <c r="I46" s="87"/>
      <c r="J46" s="87"/>
    </row>
    <row r="47" spans="1:10" x14ac:dyDescent="0.25">
      <c r="A47" s="88" t="s">
        <v>49</v>
      </c>
      <c r="B47" s="88"/>
      <c r="C47" s="88"/>
      <c r="D47" s="88"/>
      <c r="E47" s="88"/>
      <c r="F47" s="88"/>
      <c r="G47" s="88"/>
      <c r="H47" s="88"/>
      <c r="I47" s="88"/>
      <c r="J47" s="88"/>
    </row>
    <row r="48" spans="1:10" x14ac:dyDescent="0.25">
      <c r="A48" s="88" t="s">
        <v>50</v>
      </c>
      <c r="B48" s="88"/>
      <c r="C48" s="88"/>
      <c r="D48" s="88"/>
      <c r="E48" s="88"/>
      <c r="F48" s="88"/>
      <c r="G48" s="88"/>
      <c r="H48" s="88"/>
      <c r="I48" s="88"/>
      <c r="J48" s="88"/>
    </row>
    <row r="49" spans="1:10" x14ac:dyDescent="0.25">
      <c r="A49" s="88" t="s">
        <v>51</v>
      </c>
      <c r="B49" s="88"/>
      <c r="C49" s="88"/>
      <c r="D49" s="88"/>
      <c r="E49" s="88"/>
      <c r="F49" s="88"/>
      <c r="G49" s="88"/>
      <c r="H49" s="88"/>
      <c r="I49" s="88"/>
      <c r="J49" s="88"/>
    </row>
    <row r="50" spans="1:10" x14ac:dyDescent="0.25">
      <c r="A50" s="88" t="s">
        <v>52</v>
      </c>
      <c r="B50" s="88"/>
      <c r="C50" s="88"/>
      <c r="D50" s="88"/>
      <c r="E50" s="88"/>
      <c r="F50" s="88"/>
      <c r="G50" s="88"/>
      <c r="H50" s="88"/>
      <c r="I50" s="88"/>
      <c r="J50" s="88"/>
    </row>
    <row r="51" spans="1:10" x14ac:dyDescent="0.25">
      <c r="A51" s="88" t="s">
        <v>53</v>
      </c>
      <c r="B51" s="88"/>
      <c r="C51" s="88"/>
      <c r="D51" s="88"/>
      <c r="E51" s="88"/>
      <c r="F51" s="88"/>
      <c r="G51" s="88"/>
      <c r="H51" s="88"/>
      <c r="I51" s="88"/>
      <c r="J51" s="88"/>
    </row>
    <row r="52" spans="1:10" ht="32.25" customHeight="1" x14ac:dyDescent="0.25">
      <c r="A52" s="87" t="s">
        <v>55</v>
      </c>
      <c r="B52" s="87"/>
      <c r="C52" s="87"/>
      <c r="D52" s="87"/>
      <c r="E52" s="87"/>
      <c r="F52" s="87"/>
      <c r="G52" s="87"/>
      <c r="H52" s="87"/>
      <c r="I52" s="87"/>
      <c r="J52" s="87"/>
    </row>
    <row r="53" spans="1:10" ht="27" customHeight="1" x14ac:dyDescent="0.25">
      <c r="A53" s="87" t="s">
        <v>54</v>
      </c>
      <c r="B53" s="87"/>
      <c r="C53" s="87"/>
      <c r="D53" s="87"/>
      <c r="E53" s="87"/>
      <c r="F53" s="87"/>
      <c r="G53" s="87"/>
      <c r="H53" s="87"/>
      <c r="I53" s="87"/>
      <c r="J53" s="87"/>
    </row>
    <row r="54" spans="1:10" ht="19.5" customHeight="1" x14ac:dyDescent="0.25">
      <c r="A54" s="87" t="s">
        <v>56</v>
      </c>
      <c r="B54" s="87"/>
      <c r="C54" s="87"/>
      <c r="D54" s="87"/>
      <c r="E54" s="87"/>
      <c r="F54" s="87"/>
      <c r="G54" s="87"/>
      <c r="H54" s="87"/>
      <c r="I54" s="87"/>
      <c r="J54" s="87"/>
    </row>
    <row r="55" spans="1:10" x14ac:dyDescent="0.25">
      <c r="A55" s="26" t="s">
        <v>205</v>
      </c>
      <c r="B55" s="26"/>
      <c r="C55" s="26"/>
      <c r="D55" s="26"/>
      <c r="E55" s="26"/>
      <c r="F55" s="26"/>
      <c r="G55" s="26"/>
      <c r="H55" s="26"/>
      <c r="I55" s="26"/>
      <c r="J55" s="26"/>
    </row>
    <row r="56" spans="1:10" ht="15.75" thickBot="1" x14ac:dyDescent="0.3">
      <c r="A56" s="122" t="s">
        <v>57</v>
      </c>
      <c r="B56" s="122"/>
      <c r="C56" s="122"/>
      <c r="D56" s="122"/>
      <c r="E56" s="122"/>
      <c r="F56" s="122"/>
      <c r="G56" s="122"/>
      <c r="H56" s="122"/>
      <c r="I56" s="122"/>
      <c r="J56" s="122"/>
    </row>
    <row r="57" spans="1:10" ht="48.75" thickBot="1" x14ac:dyDescent="0.3">
      <c r="A57" s="119" t="s">
        <v>375</v>
      </c>
      <c r="B57" s="120"/>
      <c r="C57" s="55" t="s">
        <v>376</v>
      </c>
      <c r="D57" s="55" t="s">
        <v>377</v>
      </c>
      <c r="E57" s="56" t="s">
        <v>4</v>
      </c>
      <c r="F57" s="57" t="s">
        <v>3</v>
      </c>
      <c r="G57" s="55" t="s">
        <v>2</v>
      </c>
      <c r="H57" s="57" t="s">
        <v>1</v>
      </c>
      <c r="I57" s="55" t="s">
        <v>8</v>
      </c>
      <c r="J57" s="58" t="s">
        <v>9</v>
      </c>
    </row>
    <row r="58" spans="1:10" x14ac:dyDescent="0.25">
      <c r="A58" s="160" t="s">
        <v>391</v>
      </c>
      <c r="B58" s="160"/>
      <c r="C58" s="160"/>
      <c r="D58" s="160"/>
      <c r="E58" s="160"/>
      <c r="F58" s="160"/>
      <c r="G58" s="160"/>
      <c r="H58" s="160"/>
      <c r="I58" s="160"/>
      <c r="J58" s="160"/>
    </row>
    <row r="59" spans="1:10" ht="30.75" customHeight="1" x14ac:dyDescent="0.25">
      <c r="A59" s="116" t="s">
        <v>402</v>
      </c>
      <c r="B59" s="117"/>
      <c r="C59" s="117"/>
      <c r="D59" s="117"/>
      <c r="E59" s="117"/>
      <c r="F59" s="117"/>
      <c r="G59" s="117"/>
      <c r="H59" s="117"/>
      <c r="I59" s="117"/>
      <c r="J59" s="118"/>
    </row>
    <row r="60" spans="1:10" ht="38.25" customHeight="1" x14ac:dyDescent="0.25">
      <c r="A60" s="73"/>
      <c r="B60" s="73"/>
      <c r="C60" s="59"/>
      <c r="D60" s="59"/>
      <c r="E60" s="27">
        <f>2*F60</f>
        <v>0</v>
      </c>
      <c r="F60" s="6"/>
      <c r="G60" s="27">
        <f>2*H60</f>
        <v>0</v>
      </c>
      <c r="H60" s="5"/>
      <c r="I60" s="27">
        <f>SUM(E60+G60)/2</f>
        <v>0</v>
      </c>
      <c r="J60" s="28">
        <f t="shared" ref="J60" si="0">SUM(F60+H60)</f>
        <v>0</v>
      </c>
    </row>
    <row r="61" spans="1:10" ht="38.25" customHeight="1" x14ac:dyDescent="0.25">
      <c r="A61" s="71"/>
      <c r="B61" s="72"/>
      <c r="C61" s="59"/>
      <c r="D61" s="59"/>
      <c r="E61" s="27">
        <f t="shared" ref="E61:E62" si="1">2*F61</f>
        <v>0</v>
      </c>
      <c r="F61" s="6"/>
      <c r="G61" s="27">
        <f t="shared" ref="G61:G62" si="2">2*H61</f>
        <v>0</v>
      </c>
      <c r="H61" s="5"/>
      <c r="I61" s="27">
        <f t="shared" ref="I61:I62" si="3">SUM(E61+G61)/2</f>
        <v>0</v>
      </c>
      <c r="J61" s="28">
        <f t="shared" ref="J61:J62" si="4">SUM(F61+H61)</f>
        <v>0</v>
      </c>
    </row>
    <row r="62" spans="1:10" ht="38.25" customHeight="1" x14ac:dyDescent="0.25">
      <c r="A62" s="73"/>
      <c r="B62" s="73"/>
      <c r="C62" s="59"/>
      <c r="D62" s="59"/>
      <c r="E62" s="27">
        <f t="shared" si="1"/>
        <v>0</v>
      </c>
      <c r="F62" s="6"/>
      <c r="G62" s="27">
        <f t="shared" si="2"/>
        <v>0</v>
      </c>
      <c r="H62" s="5"/>
      <c r="I62" s="27">
        <f t="shared" si="3"/>
        <v>0</v>
      </c>
      <c r="J62" s="28">
        <f t="shared" si="4"/>
        <v>0</v>
      </c>
    </row>
    <row r="63" spans="1:10" ht="38.25" customHeight="1" x14ac:dyDescent="0.25">
      <c r="A63" s="71"/>
      <c r="B63" s="72"/>
      <c r="C63" s="59"/>
      <c r="D63" s="59"/>
      <c r="E63" s="27">
        <f t="shared" ref="E63:E64" si="5">2*F63</f>
        <v>0</v>
      </c>
      <c r="F63" s="6"/>
      <c r="G63" s="27">
        <f t="shared" ref="G63:G64" si="6">2*H63</f>
        <v>0</v>
      </c>
      <c r="H63" s="5"/>
      <c r="I63" s="27">
        <f t="shared" ref="I63:I64" si="7">SUM(E63+G63)/2</f>
        <v>0</v>
      </c>
      <c r="J63" s="28">
        <f t="shared" ref="J63:J64" si="8">SUM(F63+H63)</f>
        <v>0</v>
      </c>
    </row>
    <row r="64" spans="1:10" ht="38.25" customHeight="1" x14ac:dyDescent="0.25">
      <c r="A64" s="73"/>
      <c r="B64" s="73"/>
      <c r="C64" s="59"/>
      <c r="D64" s="59"/>
      <c r="E64" s="27">
        <f t="shared" si="5"/>
        <v>0</v>
      </c>
      <c r="F64" s="6"/>
      <c r="G64" s="27">
        <f t="shared" si="6"/>
        <v>0</v>
      </c>
      <c r="H64" s="5"/>
      <c r="I64" s="27">
        <f t="shared" si="7"/>
        <v>0</v>
      </c>
      <c r="J64" s="28">
        <f t="shared" si="8"/>
        <v>0</v>
      </c>
    </row>
    <row r="65" spans="1:10" ht="38.25" customHeight="1" x14ac:dyDescent="0.25">
      <c r="A65" s="71"/>
      <c r="B65" s="72"/>
      <c r="C65" s="59"/>
      <c r="D65" s="59"/>
      <c r="E65" s="27">
        <f t="shared" ref="E65:E66" si="9">2*F65</f>
        <v>0</v>
      </c>
      <c r="F65" s="6"/>
      <c r="G65" s="27">
        <f t="shared" ref="G65:G66" si="10">2*H65</f>
        <v>0</v>
      </c>
      <c r="H65" s="5"/>
      <c r="I65" s="27">
        <f t="shared" ref="I65:I66" si="11">SUM(E65+G65)/2</f>
        <v>0</v>
      </c>
      <c r="J65" s="28">
        <f t="shared" ref="J65:J66" si="12">SUM(F65+H65)</f>
        <v>0</v>
      </c>
    </row>
    <row r="66" spans="1:10" ht="38.25" customHeight="1" x14ac:dyDescent="0.25">
      <c r="A66" s="73"/>
      <c r="B66" s="73"/>
      <c r="C66" s="59"/>
      <c r="D66" s="59"/>
      <c r="E66" s="27">
        <f t="shared" si="9"/>
        <v>0</v>
      </c>
      <c r="F66" s="6"/>
      <c r="G66" s="27">
        <f t="shared" si="10"/>
        <v>0</v>
      </c>
      <c r="H66" s="5"/>
      <c r="I66" s="27">
        <f t="shared" si="11"/>
        <v>0</v>
      </c>
      <c r="J66" s="28">
        <f t="shared" si="12"/>
        <v>0</v>
      </c>
    </row>
    <row r="67" spans="1:10" ht="31.5" customHeight="1" x14ac:dyDescent="0.25">
      <c r="A67" s="116" t="s">
        <v>401</v>
      </c>
      <c r="B67" s="117"/>
      <c r="C67" s="117"/>
      <c r="D67" s="117"/>
      <c r="E67" s="117"/>
      <c r="F67" s="117"/>
      <c r="G67" s="117"/>
      <c r="H67" s="117"/>
      <c r="I67" s="117"/>
      <c r="J67" s="118"/>
    </row>
    <row r="68" spans="1:10" ht="38.25" customHeight="1" x14ac:dyDescent="0.25">
      <c r="A68" s="73"/>
      <c r="B68" s="73"/>
      <c r="C68" s="59"/>
      <c r="D68" s="59"/>
      <c r="E68" s="27">
        <f>(2*F68)*1.25</f>
        <v>0</v>
      </c>
      <c r="F68" s="6"/>
      <c r="G68" s="27">
        <f>(2*H68)*1.25</f>
        <v>0</v>
      </c>
      <c r="H68" s="5"/>
      <c r="I68" s="27">
        <f>SUM(E68+G68)/2</f>
        <v>0</v>
      </c>
      <c r="J68" s="28">
        <f t="shared" ref="J68:J70" si="13">SUM(F68+H68)</f>
        <v>0</v>
      </c>
    </row>
    <row r="69" spans="1:10" ht="38.25" customHeight="1" x14ac:dyDescent="0.25">
      <c r="A69" s="71"/>
      <c r="B69" s="72"/>
      <c r="C69" s="59"/>
      <c r="D69" s="59"/>
      <c r="E69" s="27">
        <f t="shared" ref="E69" si="14">(2*F69)*1.25</f>
        <v>0</v>
      </c>
      <c r="F69" s="6"/>
      <c r="G69" s="27">
        <f t="shared" ref="G69" si="15">(2*H69)*1.25</f>
        <v>0</v>
      </c>
      <c r="H69" s="5"/>
      <c r="I69" s="27">
        <f t="shared" ref="I69" si="16">SUM(E69+G69)/2</f>
        <v>0</v>
      </c>
      <c r="J69" s="28">
        <f t="shared" ref="J69" si="17">SUM(F69+H69)</f>
        <v>0</v>
      </c>
    </row>
    <row r="70" spans="1:10" ht="38.25" customHeight="1" x14ac:dyDescent="0.25">
      <c r="A70" s="71"/>
      <c r="B70" s="72"/>
      <c r="C70" s="59"/>
      <c r="D70" s="59"/>
      <c r="E70" s="27">
        <f t="shared" ref="E70" si="18">(2*F70)*1.25</f>
        <v>0</v>
      </c>
      <c r="F70" s="6"/>
      <c r="G70" s="27">
        <f t="shared" ref="G70" si="19">(2*H70)*1.25</f>
        <v>0</v>
      </c>
      <c r="H70" s="5"/>
      <c r="I70" s="27">
        <f t="shared" ref="I70" si="20">SUM(E70+G70)/2</f>
        <v>0</v>
      </c>
      <c r="J70" s="28">
        <f t="shared" si="13"/>
        <v>0</v>
      </c>
    </row>
    <row r="71" spans="1:10" ht="38.25" customHeight="1" x14ac:dyDescent="0.25">
      <c r="A71" s="71"/>
      <c r="B71" s="72"/>
      <c r="C71" s="59"/>
      <c r="D71" s="59"/>
      <c r="E71" s="27">
        <f t="shared" ref="E71:E72" si="21">(2*F71)*1.25</f>
        <v>0</v>
      </c>
      <c r="F71" s="6"/>
      <c r="G71" s="27">
        <f t="shared" ref="G71:G72" si="22">(2*H71)*1.25</f>
        <v>0</v>
      </c>
      <c r="H71" s="5"/>
      <c r="I71" s="27">
        <f t="shared" ref="I71:I72" si="23">SUM(E71+G71)/2</f>
        <v>0</v>
      </c>
      <c r="J71" s="28">
        <f t="shared" ref="J71:J72" si="24">SUM(F71+H71)</f>
        <v>0</v>
      </c>
    </row>
    <row r="72" spans="1:10" ht="38.25" customHeight="1" x14ac:dyDescent="0.25">
      <c r="A72" s="73"/>
      <c r="B72" s="73"/>
      <c r="C72" s="59"/>
      <c r="D72" s="59"/>
      <c r="E72" s="27">
        <f t="shared" si="21"/>
        <v>0</v>
      </c>
      <c r="F72" s="6"/>
      <c r="G72" s="27">
        <f t="shared" si="22"/>
        <v>0</v>
      </c>
      <c r="H72" s="5"/>
      <c r="I72" s="27">
        <f t="shared" si="23"/>
        <v>0</v>
      </c>
      <c r="J72" s="28">
        <f t="shared" si="24"/>
        <v>0</v>
      </c>
    </row>
    <row r="73" spans="1:10" ht="15" customHeight="1" x14ac:dyDescent="0.25">
      <c r="A73" s="116" t="s">
        <v>393</v>
      </c>
      <c r="B73" s="117"/>
      <c r="C73" s="117"/>
      <c r="D73" s="117"/>
      <c r="E73" s="117"/>
      <c r="F73" s="117"/>
      <c r="G73" s="117"/>
      <c r="H73" s="117"/>
      <c r="I73" s="117"/>
      <c r="J73" s="118"/>
    </row>
    <row r="74" spans="1:10" ht="38.25" customHeight="1" x14ac:dyDescent="0.25">
      <c r="A74" s="73"/>
      <c r="B74" s="73"/>
      <c r="C74" s="59"/>
      <c r="D74" s="59"/>
      <c r="E74" s="27">
        <f>2.5*F74</f>
        <v>0</v>
      </c>
      <c r="F74" s="6"/>
      <c r="G74" s="27">
        <f>2.5*H74</f>
        <v>0</v>
      </c>
      <c r="H74" s="5"/>
      <c r="I74" s="27">
        <f>SUM(E74+G74)/2</f>
        <v>0</v>
      </c>
      <c r="J74" s="28">
        <f t="shared" ref="J74:J77" si="25">SUM(F74+H74)</f>
        <v>0</v>
      </c>
    </row>
    <row r="75" spans="1:10" ht="38.25" customHeight="1" x14ac:dyDescent="0.25">
      <c r="A75" s="71"/>
      <c r="B75" s="72"/>
      <c r="C75" s="59"/>
      <c r="D75" s="59"/>
      <c r="E75" s="27">
        <f t="shared" ref="E75" si="26">2.5*F75</f>
        <v>0</v>
      </c>
      <c r="F75" s="6"/>
      <c r="G75" s="27">
        <f t="shared" ref="G75" si="27">2.5*H75</f>
        <v>0</v>
      </c>
      <c r="H75" s="5"/>
      <c r="I75" s="27">
        <f t="shared" ref="I75" si="28">SUM(E75+G75)/2</f>
        <v>0</v>
      </c>
      <c r="J75" s="28">
        <f t="shared" si="25"/>
        <v>0</v>
      </c>
    </row>
    <row r="76" spans="1:10" ht="38.25" customHeight="1" x14ac:dyDescent="0.25">
      <c r="A76" s="71"/>
      <c r="B76" s="72"/>
      <c r="C76" s="59"/>
      <c r="D76" s="59"/>
      <c r="E76" s="27">
        <f t="shared" ref="E76" si="29">2.5*F76</f>
        <v>0</v>
      </c>
      <c r="F76" s="6"/>
      <c r="G76" s="27">
        <f t="shared" ref="G76" si="30">2.5*H76</f>
        <v>0</v>
      </c>
      <c r="H76" s="5"/>
      <c r="I76" s="27">
        <f t="shared" ref="I76" si="31">SUM(E76+G76)/2</f>
        <v>0</v>
      </c>
      <c r="J76" s="28">
        <f t="shared" ref="J76" si="32">SUM(F76+H76)</f>
        <v>0</v>
      </c>
    </row>
    <row r="77" spans="1:10" ht="38.25" customHeight="1" x14ac:dyDescent="0.25">
      <c r="A77" s="71"/>
      <c r="B77" s="72"/>
      <c r="C77" s="59"/>
      <c r="D77" s="59"/>
      <c r="E77" s="27">
        <f t="shared" ref="E77" si="33">2.5*F77</f>
        <v>0</v>
      </c>
      <c r="F77" s="6"/>
      <c r="G77" s="27">
        <f t="shared" ref="G77" si="34">2.5*H77</f>
        <v>0</v>
      </c>
      <c r="H77" s="5"/>
      <c r="I77" s="27">
        <f t="shared" ref="I77" si="35">SUM(E77+G77)/2</f>
        <v>0</v>
      </c>
      <c r="J77" s="28">
        <f t="shared" si="25"/>
        <v>0</v>
      </c>
    </row>
    <row r="78" spans="1:10" ht="38.25" customHeight="1" x14ac:dyDescent="0.25">
      <c r="A78" s="71"/>
      <c r="B78" s="72"/>
      <c r="C78" s="59"/>
      <c r="D78" s="59"/>
      <c r="E78" s="27">
        <f t="shared" ref="E78:E79" si="36">2.5*F78</f>
        <v>0</v>
      </c>
      <c r="F78" s="6"/>
      <c r="G78" s="27">
        <f t="shared" ref="G78:G79" si="37">2.5*H78</f>
        <v>0</v>
      </c>
      <c r="H78" s="5"/>
      <c r="I78" s="27">
        <f t="shared" ref="I78:I79" si="38">SUM(E78+G78)/2</f>
        <v>0</v>
      </c>
      <c r="J78" s="28">
        <f t="shared" ref="J78:J79" si="39">SUM(F78+H78)</f>
        <v>0</v>
      </c>
    </row>
    <row r="79" spans="1:10" ht="38.25" customHeight="1" x14ac:dyDescent="0.25">
      <c r="A79" s="73"/>
      <c r="B79" s="73"/>
      <c r="C79" s="59"/>
      <c r="D79" s="59"/>
      <c r="E79" s="27">
        <f t="shared" si="36"/>
        <v>0</v>
      </c>
      <c r="F79" s="6"/>
      <c r="G79" s="27">
        <f t="shared" si="37"/>
        <v>0</v>
      </c>
      <c r="H79" s="5"/>
      <c r="I79" s="27">
        <f t="shared" si="38"/>
        <v>0</v>
      </c>
      <c r="J79" s="28">
        <f t="shared" si="39"/>
        <v>0</v>
      </c>
    </row>
    <row r="80" spans="1:10" ht="15" customHeight="1" x14ac:dyDescent="0.25">
      <c r="A80" s="116" t="s">
        <v>394</v>
      </c>
      <c r="B80" s="117"/>
      <c r="C80" s="117"/>
      <c r="D80" s="117"/>
      <c r="E80" s="117"/>
      <c r="F80" s="117"/>
      <c r="G80" s="117"/>
      <c r="H80" s="117"/>
      <c r="I80" s="117"/>
      <c r="J80" s="118"/>
    </row>
    <row r="81" spans="1:10" ht="38.25" customHeight="1" x14ac:dyDescent="0.25">
      <c r="A81" s="73"/>
      <c r="B81" s="73"/>
      <c r="C81" s="59"/>
      <c r="D81" s="59"/>
      <c r="E81" s="27">
        <f>2.5*F81</f>
        <v>0</v>
      </c>
      <c r="F81" s="6"/>
      <c r="G81" s="27">
        <f>2.5*H81</f>
        <v>0</v>
      </c>
      <c r="H81" s="5"/>
      <c r="I81" s="27">
        <f>SUM(E81+G81)/2</f>
        <v>0</v>
      </c>
      <c r="J81" s="28">
        <f t="shared" ref="J81" si="40">SUM(F81+H81)</f>
        <v>0</v>
      </c>
    </row>
    <row r="82" spans="1:10" ht="38.25" customHeight="1" x14ac:dyDescent="0.25">
      <c r="A82" s="73"/>
      <c r="B82" s="73"/>
      <c r="C82" s="59"/>
      <c r="D82" s="59"/>
      <c r="E82" s="27">
        <f>2.5*F82</f>
        <v>0</v>
      </c>
      <c r="F82" s="6"/>
      <c r="G82" s="27">
        <f>2.5*H82</f>
        <v>0</v>
      </c>
      <c r="H82" s="5"/>
      <c r="I82" s="27">
        <f>SUM(E82+G82)/2</f>
        <v>0</v>
      </c>
      <c r="J82" s="28">
        <f t="shared" ref="J82" si="41">SUM(F82+H82)</f>
        <v>0</v>
      </c>
    </row>
    <row r="83" spans="1:10" ht="38.25" customHeight="1" x14ac:dyDescent="0.25">
      <c r="A83" s="71"/>
      <c r="B83" s="72"/>
      <c r="C83" s="59"/>
      <c r="D83" s="59"/>
      <c r="E83" s="27">
        <f t="shared" ref="E83" si="42">2.5*F83</f>
        <v>0</v>
      </c>
      <c r="F83" s="6"/>
      <c r="G83" s="27">
        <f t="shared" ref="G83" si="43">2.5*H83</f>
        <v>0</v>
      </c>
      <c r="H83" s="5"/>
      <c r="I83" s="27">
        <f t="shared" ref="I83" si="44">SUM(E83+G83)/2</f>
        <v>0</v>
      </c>
      <c r="J83" s="28">
        <f t="shared" ref="J83" si="45">SUM(F83+H83)</f>
        <v>0</v>
      </c>
    </row>
    <row r="84" spans="1:10" ht="15" customHeight="1" x14ac:dyDescent="0.25">
      <c r="A84" s="116" t="s">
        <v>395</v>
      </c>
      <c r="B84" s="117"/>
      <c r="C84" s="117"/>
      <c r="D84" s="117"/>
      <c r="E84" s="117"/>
      <c r="F84" s="117"/>
      <c r="G84" s="117"/>
      <c r="H84" s="117"/>
      <c r="I84" s="117"/>
      <c r="J84" s="118"/>
    </row>
    <row r="85" spans="1:10" ht="38.25" customHeight="1" x14ac:dyDescent="0.25">
      <c r="A85" s="73"/>
      <c r="B85" s="73"/>
      <c r="C85" s="59"/>
      <c r="D85" s="59"/>
      <c r="E85" s="27">
        <f>0.5*F85</f>
        <v>0</v>
      </c>
      <c r="F85" s="6"/>
      <c r="G85" s="27">
        <f>0.5*H85</f>
        <v>0</v>
      </c>
      <c r="H85" s="5"/>
      <c r="I85" s="27">
        <f>SUM(E85+G85)/2</f>
        <v>0</v>
      </c>
      <c r="J85" s="28">
        <f t="shared" ref="J85:J90" si="46">SUM(F85+H85)</f>
        <v>0</v>
      </c>
    </row>
    <row r="86" spans="1:10" ht="38.25" customHeight="1" x14ac:dyDescent="0.25">
      <c r="A86" s="71"/>
      <c r="B86" s="72"/>
      <c r="C86" s="59"/>
      <c r="D86" s="59"/>
      <c r="E86" s="27">
        <f t="shared" ref="E86:E93" si="47">0.5*F86</f>
        <v>0</v>
      </c>
      <c r="F86" s="6"/>
      <c r="G86" s="27">
        <f t="shared" ref="G86:G93" si="48">0.5*H86</f>
        <v>0</v>
      </c>
      <c r="H86" s="5"/>
      <c r="I86" s="27">
        <f t="shared" ref="I86" si="49">SUM(E86+G86)/2</f>
        <v>0</v>
      </c>
      <c r="J86" s="28">
        <f t="shared" si="46"/>
        <v>0</v>
      </c>
    </row>
    <row r="87" spans="1:10" ht="38.25" customHeight="1" x14ac:dyDescent="0.25">
      <c r="A87" s="73"/>
      <c r="B87" s="73"/>
      <c r="C87" s="59"/>
      <c r="D87" s="59"/>
      <c r="E87" s="27">
        <f t="shared" si="47"/>
        <v>0</v>
      </c>
      <c r="F87" s="6"/>
      <c r="G87" s="27">
        <f t="shared" si="48"/>
        <v>0</v>
      </c>
      <c r="H87" s="5"/>
      <c r="I87" s="27">
        <f>SUM(E87+G87)/2</f>
        <v>0</v>
      </c>
      <c r="J87" s="28">
        <f t="shared" si="46"/>
        <v>0</v>
      </c>
    </row>
    <row r="88" spans="1:10" ht="38.25" customHeight="1" x14ac:dyDescent="0.25">
      <c r="A88" s="71"/>
      <c r="B88" s="72"/>
      <c r="C88" s="59"/>
      <c r="D88" s="59"/>
      <c r="E88" s="27">
        <f t="shared" si="47"/>
        <v>0</v>
      </c>
      <c r="F88" s="6"/>
      <c r="G88" s="27">
        <f t="shared" si="48"/>
        <v>0</v>
      </c>
      <c r="H88" s="5"/>
      <c r="I88" s="27">
        <f t="shared" ref="I88" si="50">SUM(E88+G88)/2</f>
        <v>0</v>
      </c>
      <c r="J88" s="28">
        <f t="shared" ref="J88:J89" si="51">SUM(F88+H88)</f>
        <v>0</v>
      </c>
    </row>
    <row r="89" spans="1:10" ht="38.25" customHeight="1" x14ac:dyDescent="0.25">
      <c r="A89" s="73"/>
      <c r="B89" s="73"/>
      <c r="C89" s="59"/>
      <c r="D89" s="59"/>
      <c r="E89" s="27">
        <f t="shared" si="47"/>
        <v>0</v>
      </c>
      <c r="F89" s="6"/>
      <c r="G89" s="27">
        <f t="shared" si="48"/>
        <v>0</v>
      </c>
      <c r="H89" s="5"/>
      <c r="I89" s="27">
        <f>SUM(E89+G89)/2</f>
        <v>0</v>
      </c>
      <c r="J89" s="28">
        <f t="shared" si="51"/>
        <v>0</v>
      </c>
    </row>
    <row r="90" spans="1:10" ht="38.25" customHeight="1" x14ac:dyDescent="0.25">
      <c r="A90" s="71"/>
      <c r="B90" s="72"/>
      <c r="C90" s="59"/>
      <c r="D90" s="59"/>
      <c r="E90" s="27">
        <f t="shared" si="47"/>
        <v>0</v>
      </c>
      <c r="F90" s="6"/>
      <c r="G90" s="27">
        <f t="shared" si="48"/>
        <v>0</v>
      </c>
      <c r="H90" s="5"/>
      <c r="I90" s="27">
        <f t="shared" ref="I90" si="52">SUM(E90+G90)/2</f>
        <v>0</v>
      </c>
      <c r="J90" s="28">
        <f t="shared" si="46"/>
        <v>0</v>
      </c>
    </row>
    <row r="91" spans="1:10" ht="38.25" customHeight="1" x14ac:dyDescent="0.25">
      <c r="A91" s="73"/>
      <c r="B91" s="73"/>
      <c r="C91" s="59"/>
      <c r="D91" s="59"/>
      <c r="E91" s="27">
        <f t="shared" si="47"/>
        <v>0</v>
      </c>
      <c r="F91" s="6"/>
      <c r="G91" s="27">
        <f t="shared" si="48"/>
        <v>0</v>
      </c>
      <c r="H91" s="5"/>
      <c r="I91" s="27">
        <f>SUM(E91+G91)/2</f>
        <v>0</v>
      </c>
      <c r="J91" s="28">
        <f t="shared" ref="J91" si="53">SUM(F91+H91)</f>
        <v>0</v>
      </c>
    </row>
    <row r="92" spans="1:10" ht="38.25" customHeight="1" x14ac:dyDescent="0.25">
      <c r="A92" s="71"/>
      <c r="B92" s="72"/>
      <c r="C92" s="59"/>
      <c r="D92" s="59"/>
      <c r="E92" s="27">
        <f t="shared" si="47"/>
        <v>0</v>
      </c>
      <c r="F92" s="6"/>
      <c r="G92" s="27">
        <f t="shared" si="48"/>
        <v>0</v>
      </c>
      <c r="H92" s="5"/>
      <c r="I92" s="27">
        <f t="shared" ref="I92:I93" si="54">SUM(E92+G92)/2</f>
        <v>0</v>
      </c>
      <c r="J92" s="28">
        <f t="shared" ref="J92:J93" si="55">SUM(F92+H92)</f>
        <v>0</v>
      </c>
    </row>
    <row r="93" spans="1:10" ht="38.25" customHeight="1" thickBot="1" x14ac:dyDescent="0.3">
      <c r="A93" s="161"/>
      <c r="B93" s="161"/>
      <c r="C93" s="60"/>
      <c r="D93" s="60"/>
      <c r="E93" s="27">
        <f t="shared" si="47"/>
        <v>0</v>
      </c>
      <c r="F93" s="52"/>
      <c r="G93" s="27">
        <f t="shared" si="48"/>
        <v>0</v>
      </c>
      <c r="H93" s="53"/>
      <c r="I93" s="51">
        <f t="shared" si="54"/>
        <v>0</v>
      </c>
      <c r="J93" s="54">
        <f t="shared" si="55"/>
        <v>0</v>
      </c>
    </row>
    <row r="94" spans="1:10" ht="48.75" thickBot="1" x14ac:dyDescent="0.3">
      <c r="A94" s="119" t="s">
        <v>375</v>
      </c>
      <c r="B94" s="120"/>
      <c r="C94" s="55" t="s">
        <v>376</v>
      </c>
      <c r="D94" s="55" t="s">
        <v>377</v>
      </c>
      <c r="E94" s="56" t="s">
        <v>4</v>
      </c>
      <c r="F94" s="57" t="s">
        <v>3</v>
      </c>
      <c r="G94" s="55" t="s">
        <v>2</v>
      </c>
      <c r="H94" s="57" t="s">
        <v>1</v>
      </c>
      <c r="I94" s="55" t="s">
        <v>8</v>
      </c>
      <c r="J94" s="58" t="s">
        <v>9</v>
      </c>
    </row>
    <row r="95" spans="1:10" ht="15" customHeight="1" x14ac:dyDescent="0.25">
      <c r="A95" s="160" t="s">
        <v>396</v>
      </c>
      <c r="B95" s="160"/>
      <c r="C95" s="160"/>
      <c r="D95" s="160"/>
      <c r="E95" s="160"/>
      <c r="F95" s="160"/>
      <c r="G95" s="160"/>
      <c r="H95" s="160"/>
      <c r="I95" s="160"/>
      <c r="J95" s="160"/>
    </row>
    <row r="96" spans="1:10" ht="33.75" customHeight="1" x14ac:dyDescent="0.25">
      <c r="A96" s="116" t="s">
        <v>400</v>
      </c>
      <c r="B96" s="117"/>
      <c r="C96" s="117"/>
      <c r="D96" s="117"/>
      <c r="E96" s="117"/>
      <c r="F96" s="117"/>
      <c r="G96" s="117"/>
      <c r="H96" s="117"/>
      <c r="I96" s="117"/>
      <c r="J96" s="118"/>
    </row>
    <row r="97" spans="1:10" ht="38.25" customHeight="1" x14ac:dyDescent="0.25">
      <c r="A97" s="73"/>
      <c r="B97" s="73"/>
      <c r="C97" s="59"/>
      <c r="D97" s="59"/>
      <c r="E97" s="27">
        <f t="shared" ref="E97:E102" si="56">1*F97</f>
        <v>0</v>
      </c>
      <c r="F97" s="6"/>
      <c r="G97" s="27">
        <f t="shared" ref="G97:G102" si="57">1*H97</f>
        <v>0</v>
      </c>
      <c r="H97" s="5"/>
      <c r="I97" s="27">
        <f>SUM(E97+G97)/2</f>
        <v>0</v>
      </c>
      <c r="J97" s="28">
        <f t="shared" ref="J97:J100" si="58">SUM(F97+H97)</f>
        <v>0</v>
      </c>
    </row>
    <row r="98" spans="1:10" ht="38.25" customHeight="1" x14ac:dyDescent="0.25">
      <c r="A98" s="71"/>
      <c r="B98" s="72"/>
      <c r="C98" s="59"/>
      <c r="D98" s="59"/>
      <c r="E98" s="27">
        <f t="shared" si="56"/>
        <v>0</v>
      </c>
      <c r="F98" s="6"/>
      <c r="G98" s="27">
        <f t="shared" si="57"/>
        <v>0</v>
      </c>
      <c r="H98" s="5"/>
      <c r="I98" s="27">
        <f t="shared" ref="I98" si="59">SUM(E98+G98)/2</f>
        <v>0</v>
      </c>
      <c r="J98" s="28">
        <f t="shared" si="58"/>
        <v>0</v>
      </c>
    </row>
    <row r="99" spans="1:10" ht="38.25" customHeight="1" x14ac:dyDescent="0.25">
      <c r="A99" s="71"/>
      <c r="B99" s="72"/>
      <c r="C99" s="59"/>
      <c r="D99" s="59"/>
      <c r="E99" s="27">
        <f t="shared" si="56"/>
        <v>0</v>
      </c>
      <c r="F99" s="6"/>
      <c r="G99" s="27">
        <f t="shared" si="57"/>
        <v>0</v>
      </c>
      <c r="H99" s="5"/>
      <c r="I99" s="27">
        <f t="shared" ref="I99" si="60">SUM(E99+G99)/2</f>
        <v>0</v>
      </c>
      <c r="J99" s="28">
        <f t="shared" ref="J99" si="61">SUM(F99+H99)</f>
        <v>0</v>
      </c>
    </row>
    <row r="100" spans="1:10" ht="38.25" customHeight="1" x14ac:dyDescent="0.25">
      <c r="A100" s="71"/>
      <c r="B100" s="72"/>
      <c r="C100" s="59"/>
      <c r="D100" s="59"/>
      <c r="E100" s="27">
        <f t="shared" si="56"/>
        <v>0</v>
      </c>
      <c r="F100" s="6"/>
      <c r="G100" s="27">
        <f t="shared" si="57"/>
        <v>0</v>
      </c>
      <c r="H100" s="5"/>
      <c r="I100" s="27">
        <f t="shared" ref="I100" si="62">SUM(E100+G100)/2</f>
        <v>0</v>
      </c>
      <c r="J100" s="28">
        <f t="shared" si="58"/>
        <v>0</v>
      </c>
    </row>
    <row r="101" spans="1:10" ht="38.25" customHeight="1" x14ac:dyDescent="0.25">
      <c r="A101" s="71"/>
      <c r="B101" s="72"/>
      <c r="C101" s="59"/>
      <c r="D101" s="59"/>
      <c r="E101" s="27">
        <f t="shared" si="56"/>
        <v>0</v>
      </c>
      <c r="F101" s="6"/>
      <c r="G101" s="27">
        <f t="shared" si="57"/>
        <v>0</v>
      </c>
      <c r="H101" s="5"/>
      <c r="I101" s="27">
        <f t="shared" ref="I101" si="63">SUM(E101+G101)/2</f>
        <v>0</v>
      </c>
      <c r="J101" s="28">
        <f t="shared" ref="J101" si="64">SUM(F101+H101)</f>
        <v>0</v>
      </c>
    </row>
    <row r="102" spans="1:10" ht="38.25" customHeight="1" x14ac:dyDescent="0.25">
      <c r="A102" s="73"/>
      <c r="B102" s="73"/>
      <c r="C102" s="59"/>
      <c r="D102" s="59"/>
      <c r="E102" s="27">
        <f t="shared" si="56"/>
        <v>0</v>
      </c>
      <c r="F102" s="6"/>
      <c r="G102" s="27">
        <f t="shared" si="57"/>
        <v>0</v>
      </c>
      <c r="H102" s="5"/>
      <c r="I102" s="27">
        <f t="shared" ref="I102:I120" si="65">SUM(E102+G102)/2</f>
        <v>0</v>
      </c>
      <c r="J102" s="28">
        <f t="shared" ref="J102:J120" si="66">SUM(F102+H102)</f>
        <v>0</v>
      </c>
    </row>
    <row r="103" spans="1:10" ht="34.5" customHeight="1" x14ac:dyDescent="0.25">
      <c r="A103" s="116" t="s">
        <v>397</v>
      </c>
      <c r="B103" s="117"/>
      <c r="C103" s="117"/>
      <c r="D103" s="117"/>
      <c r="E103" s="117"/>
      <c r="F103" s="117"/>
      <c r="G103" s="117"/>
      <c r="H103" s="117"/>
      <c r="I103" s="117"/>
      <c r="J103" s="118"/>
    </row>
    <row r="104" spans="1:10" ht="38.25" customHeight="1" x14ac:dyDescent="0.25">
      <c r="A104" s="73"/>
      <c r="B104" s="73"/>
      <c r="C104" s="59"/>
      <c r="D104" s="59"/>
      <c r="E104" s="27">
        <f>1.25*F104</f>
        <v>0</v>
      </c>
      <c r="F104" s="6"/>
      <c r="G104" s="27">
        <f>1.25*H104</f>
        <v>0</v>
      </c>
      <c r="H104" s="5"/>
      <c r="I104" s="27">
        <f>SUM(E104+G104)/2</f>
        <v>0</v>
      </c>
      <c r="J104" s="28">
        <f>SUM(F104+H104)</f>
        <v>0</v>
      </c>
    </row>
    <row r="105" spans="1:10" ht="38.25" customHeight="1" x14ac:dyDescent="0.25">
      <c r="A105" s="73"/>
      <c r="B105" s="73"/>
      <c r="C105" s="59"/>
      <c r="D105" s="59"/>
      <c r="E105" s="27">
        <f t="shared" ref="E105" si="67">1.25*F105</f>
        <v>0</v>
      </c>
      <c r="F105" s="6"/>
      <c r="G105" s="27">
        <f t="shared" ref="G105" si="68">1.25*H105</f>
        <v>0</v>
      </c>
      <c r="H105" s="5"/>
      <c r="I105" s="27">
        <f t="shared" ref="I105" si="69">SUM(E105+G105)/2</f>
        <v>0</v>
      </c>
      <c r="J105" s="28">
        <f t="shared" ref="J105" si="70">SUM(F105+H105)</f>
        <v>0</v>
      </c>
    </row>
    <row r="106" spans="1:10" ht="38.25" customHeight="1" x14ac:dyDescent="0.25">
      <c r="A106" s="73"/>
      <c r="B106" s="73"/>
      <c r="C106" s="59"/>
      <c r="D106" s="59"/>
      <c r="E106" s="27">
        <f t="shared" ref="E106" si="71">1.25*F106</f>
        <v>0</v>
      </c>
      <c r="F106" s="6"/>
      <c r="G106" s="27">
        <f t="shared" ref="G106" si="72">1.25*H106</f>
        <v>0</v>
      </c>
      <c r="H106" s="5"/>
      <c r="I106" s="27">
        <f t="shared" ref="I106" si="73">SUM(E106+G106)/2</f>
        <v>0</v>
      </c>
      <c r="J106" s="28">
        <f t="shared" ref="J106" si="74">SUM(F106+H106)</f>
        <v>0</v>
      </c>
    </row>
    <row r="107" spans="1:10" ht="38.25" customHeight="1" x14ac:dyDescent="0.25">
      <c r="A107" s="73"/>
      <c r="B107" s="73"/>
      <c r="C107" s="59"/>
      <c r="D107" s="59"/>
      <c r="E107" s="27">
        <f t="shared" ref="E107:E108" si="75">1.25*F107</f>
        <v>0</v>
      </c>
      <c r="F107" s="6"/>
      <c r="G107" s="27">
        <f t="shared" ref="G107:G108" si="76">1.25*H107</f>
        <v>0</v>
      </c>
      <c r="H107" s="5"/>
      <c r="I107" s="27">
        <f t="shared" ref="I107:I108" si="77">SUM(E107+G107)/2</f>
        <v>0</v>
      </c>
      <c r="J107" s="28">
        <f t="shared" ref="J107:J108" si="78">SUM(F107+H107)</f>
        <v>0</v>
      </c>
    </row>
    <row r="108" spans="1:10" ht="38.25" customHeight="1" x14ac:dyDescent="0.25">
      <c r="A108" s="73"/>
      <c r="B108" s="73"/>
      <c r="C108" s="59"/>
      <c r="D108" s="59"/>
      <c r="E108" s="27">
        <f t="shared" si="75"/>
        <v>0</v>
      </c>
      <c r="F108" s="6"/>
      <c r="G108" s="27">
        <f t="shared" si="76"/>
        <v>0</v>
      </c>
      <c r="H108" s="5"/>
      <c r="I108" s="27">
        <f t="shared" si="77"/>
        <v>0</v>
      </c>
      <c r="J108" s="28">
        <f t="shared" si="78"/>
        <v>0</v>
      </c>
    </row>
    <row r="109" spans="1:10" ht="30" customHeight="1" x14ac:dyDescent="0.25">
      <c r="A109" s="116" t="s">
        <v>398</v>
      </c>
      <c r="B109" s="117"/>
      <c r="C109" s="117"/>
      <c r="D109" s="117"/>
      <c r="E109" s="117"/>
      <c r="F109" s="117"/>
      <c r="G109" s="117"/>
      <c r="H109" s="117"/>
      <c r="I109" s="117"/>
      <c r="J109" s="118"/>
    </row>
    <row r="110" spans="1:10" ht="38.25" customHeight="1" x14ac:dyDescent="0.25">
      <c r="A110" s="73"/>
      <c r="B110" s="73"/>
      <c r="C110" s="59"/>
      <c r="D110" s="59"/>
      <c r="E110" s="27">
        <f t="shared" ref="E110:E118" si="79">1.5*F110</f>
        <v>0</v>
      </c>
      <c r="F110" s="6"/>
      <c r="G110" s="27">
        <f t="shared" ref="G110:G118" si="80">1.5*H110</f>
        <v>0</v>
      </c>
      <c r="H110" s="5"/>
      <c r="I110" s="27">
        <f t="shared" ref="I110:I118" si="81">SUM(E110+G110)/2</f>
        <v>0</v>
      </c>
      <c r="J110" s="28">
        <f t="shared" ref="J110:J118" si="82">SUM(F110+H110)</f>
        <v>0</v>
      </c>
    </row>
    <row r="111" spans="1:10" ht="38.25" customHeight="1" x14ac:dyDescent="0.25">
      <c r="A111" s="73"/>
      <c r="B111" s="73"/>
      <c r="C111" s="59"/>
      <c r="D111" s="59"/>
      <c r="E111" s="27">
        <f t="shared" si="79"/>
        <v>0</v>
      </c>
      <c r="F111" s="6"/>
      <c r="G111" s="27">
        <f t="shared" si="80"/>
        <v>0</v>
      </c>
      <c r="H111" s="5"/>
      <c r="I111" s="27">
        <f t="shared" ref="I111" si="83">SUM(E111+G111)/2</f>
        <v>0</v>
      </c>
      <c r="J111" s="28">
        <f t="shared" ref="J111" si="84">SUM(F111+H111)</f>
        <v>0</v>
      </c>
    </row>
    <row r="112" spans="1:10" ht="38.25" customHeight="1" x14ac:dyDescent="0.25">
      <c r="A112" s="73"/>
      <c r="B112" s="73"/>
      <c r="C112" s="59"/>
      <c r="D112" s="59"/>
      <c r="E112" s="27">
        <f t="shared" ref="E112" si="85">1.5*F112</f>
        <v>0</v>
      </c>
      <c r="F112" s="6"/>
      <c r="G112" s="27">
        <f t="shared" ref="G112" si="86">1.5*H112</f>
        <v>0</v>
      </c>
      <c r="H112" s="5"/>
      <c r="I112" s="27">
        <f t="shared" ref="I112" si="87">SUM(E112+G112)/2</f>
        <v>0</v>
      </c>
      <c r="J112" s="28">
        <f t="shared" ref="J112" si="88">SUM(F112+H112)</f>
        <v>0</v>
      </c>
    </row>
    <row r="113" spans="1:11" ht="38.25" customHeight="1" x14ac:dyDescent="0.25">
      <c r="A113" s="73"/>
      <c r="B113" s="73"/>
      <c r="C113" s="59"/>
      <c r="D113" s="59"/>
      <c r="E113" s="27">
        <f t="shared" si="79"/>
        <v>0</v>
      </c>
      <c r="F113" s="6"/>
      <c r="G113" s="27">
        <f t="shared" si="80"/>
        <v>0</v>
      </c>
      <c r="H113" s="5"/>
      <c r="I113" s="27">
        <f t="shared" ref="I113" si="89">SUM(E113+G113)/2</f>
        <v>0</v>
      </c>
      <c r="J113" s="28">
        <f t="shared" ref="J113" si="90">SUM(F113+H113)</f>
        <v>0</v>
      </c>
    </row>
    <row r="114" spans="1:11" ht="38.25" customHeight="1" x14ac:dyDescent="0.25">
      <c r="A114" s="73"/>
      <c r="B114" s="73"/>
      <c r="C114" s="59"/>
      <c r="D114" s="59"/>
      <c r="E114" s="27">
        <f t="shared" si="79"/>
        <v>0</v>
      </c>
      <c r="F114" s="6"/>
      <c r="G114" s="27">
        <f t="shared" si="80"/>
        <v>0</v>
      </c>
      <c r="H114" s="5"/>
      <c r="I114" s="27">
        <f t="shared" si="81"/>
        <v>0</v>
      </c>
      <c r="J114" s="28">
        <f t="shared" si="82"/>
        <v>0</v>
      </c>
    </row>
    <row r="115" spans="1:11" ht="30" customHeight="1" x14ac:dyDescent="0.25">
      <c r="A115" s="116" t="s">
        <v>399</v>
      </c>
      <c r="B115" s="117"/>
      <c r="C115" s="117"/>
      <c r="D115" s="117"/>
      <c r="E115" s="117"/>
      <c r="F115" s="117"/>
      <c r="G115" s="117"/>
      <c r="H115" s="117"/>
      <c r="I115" s="117"/>
      <c r="J115" s="118"/>
    </row>
    <row r="116" spans="1:11" ht="38.25" customHeight="1" x14ac:dyDescent="0.25">
      <c r="A116" s="73"/>
      <c r="B116" s="73"/>
      <c r="C116" s="59"/>
      <c r="D116" s="59"/>
      <c r="E116" s="27">
        <f t="shared" ref="E116" si="91">1.5*F116</f>
        <v>0</v>
      </c>
      <c r="F116" s="6"/>
      <c r="G116" s="27">
        <f t="shared" ref="G116" si="92">1.5*H116</f>
        <v>0</v>
      </c>
      <c r="H116" s="5"/>
      <c r="I116" s="27">
        <f t="shared" ref="I116" si="93">SUM(E116+G116)/2</f>
        <v>0</v>
      </c>
      <c r="J116" s="28">
        <f t="shared" ref="J116" si="94">SUM(F116+H116)</f>
        <v>0</v>
      </c>
    </row>
    <row r="117" spans="1:11" ht="38.25" customHeight="1" x14ac:dyDescent="0.25">
      <c r="A117" s="73"/>
      <c r="B117" s="73"/>
      <c r="C117" s="59"/>
      <c r="D117" s="59"/>
      <c r="E117" s="27">
        <f t="shared" si="79"/>
        <v>0</v>
      </c>
      <c r="F117" s="6"/>
      <c r="G117" s="27">
        <f t="shared" si="80"/>
        <v>0</v>
      </c>
      <c r="H117" s="5"/>
      <c r="I117" s="27">
        <f t="shared" ref="I117" si="95">SUM(E117+G117)/2</f>
        <v>0</v>
      </c>
      <c r="J117" s="28">
        <f t="shared" ref="J117" si="96">SUM(F117+H117)</f>
        <v>0</v>
      </c>
    </row>
    <row r="118" spans="1:11" ht="38.25" customHeight="1" x14ac:dyDescent="0.25">
      <c r="A118" s="73"/>
      <c r="B118" s="73"/>
      <c r="C118" s="59"/>
      <c r="D118" s="59"/>
      <c r="E118" s="27">
        <f t="shared" si="79"/>
        <v>0</v>
      </c>
      <c r="F118" s="6"/>
      <c r="G118" s="27">
        <f t="shared" si="80"/>
        <v>0</v>
      </c>
      <c r="H118" s="5"/>
      <c r="I118" s="27">
        <f t="shared" si="81"/>
        <v>0</v>
      </c>
      <c r="J118" s="28">
        <f t="shared" si="82"/>
        <v>0</v>
      </c>
    </row>
    <row r="119" spans="1:11" ht="28.5" customHeight="1" x14ac:dyDescent="0.25">
      <c r="A119" s="116" t="s">
        <v>410</v>
      </c>
      <c r="B119" s="117"/>
      <c r="C119" s="117"/>
      <c r="D119" s="117"/>
      <c r="E119" s="117"/>
      <c r="F119" s="117"/>
      <c r="G119" s="117"/>
      <c r="H119" s="117"/>
      <c r="I119" s="117"/>
      <c r="J119" s="118"/>
    </row>
    <row r="120" spans="1:11" ht="38.25" customHeight="1" x14ac:dyDescent="0.25">
      <c r="A120" s="73"/>
      <c r="B120" s="73"/>
      <c r="C120" s="59"/>
      <c r="D120" s="59"/>
      <c r="E120" s="27">
        <f>0.5*F120</f>
        <v>0</v>
      </c>
      <c r="F120" s="6"/>
      <c r="G120" s="27">
        <f>0.5*H120</f>
        <v>0</v>
      </c>
      <c r="H120" s="5"/>
      <c r="I120" s="27">
        <f t="shared" si="65"/>
        <v>0</v>
      </c>
      <c r="J120" s="28">
        <f t="shared" si="66"/>
        <v>0</v>
      </c>
    </row>
    <row r="121" spans="1:11" ht="19.5" thickBot="1" x14ac:dyDescent="0.3">
      <c r="A121" s="124" t="s">
        <v>5</v>
      </c>
      <c r="B121" s="125"/>
      <c r="C121" s="125"/>
      <c r="D121" s="125"/>
      <c r="E121" s="29">
        <f t="shared" ref="E121:J121" si="97">SUM(E60:E120)</f>
        <v>0</v>
      </c>
      <c r="F121" s="30">
        <f t="shared" si="97"/>
        <v>0</v>
      </c>
      <c r="G121" s="29">
        <f t="shared" si="97"/>
        <v>0</v>
      </c>
      <c r="H121" s="31">
        <f t="shared" si="97"/>
        <v>0</v>
      </c>
      <c r="I121" s="32">
        <f t="shared" si="97"/>
        <v>0</v>
      </c>
      <c r="J121" s="33">
        <f t="shared" si="97"/>
        <v>0</v>
      </c>
    </row>
    <row r="122" spans="1:11" x14ac:dyDescent="0.25">
      <c r="A122" s="122" t="s">
        <v>390</v>
      </c>
      <c r="B122" s="122"/>
      <c r="C122" s="122"/>
      <c r="D122" s="122"/>
      <c r="E122" s="122"/>
      <c r="F122" s="122"/>
      <c r="G122" s="122"/>
      <c r="H122" s="122"/>
      <c r="I122" s="122"/>
      <c r="J122" s="122"/>
    </row>
    <row r="123" spans="1:11" ht="45" x14ac:dyDescent="0.25">
      <c r="A123" s="34" t="s">
        <v>59</v>
      </c>
      <c r="B123" s="123" t="s">
        <v>0</v>
      </c>
      <c r="C123" s="123"/>
      <c r="D123" s="123"/>
      <c r="E123" s="123"/>
      <c r="F123" s="123"/>
      <c r="G123" s="123"/>
      <c r="H123" s="35" t="s">
        <v>58</v>
      </c>
      <c r="I123" s="36" t="s">
        <v>60</v>
      </c>
      <c r="J123" s="36" t="s">
        <v>61</v>
      </c>
      <c r="K123" s="10"/>
    </row>
    <row r="124" spans="1:11" x14ac:dyDescent="0.25">
      <c r="A124" s="49">
        <v>1</v>
      </c>
      <c r="B124" s="143">
        <v>2</v>
      </c>
      <c r="C124" s="144"/>
      <c r="D124" s="144"/>
      <c r="E124" s="144"/>
      <c r="F124" s="144"/>
      <c r="G124" s="145"/>
      <c r="H124" s="50">
        <v>3</v>
      </c>
      <c r="I124" s="48">
        <v>4</v>
      </c>
      <c r="J124" s="48">
        <v>5</v>
      </c>
      <c r="K124" s="10"/>
    </row>
    <row r="125" spans="1:11" ht="15.75" x14ac:dyDescent="0.25">
      <c r="A125" s="37" t="s">
        <v>368</v>
      </c>
      <c r="B125" s="132" t="s">
        <v>367</v>
      </c>
      <c r="C125" s="133"/>
      <c r="D125" s="133"/>
      <c r="E125" s="133"/>
      <c r="F125" s="133"/>
      <c r="G125" s="134"/>
      <c r="H125" s="38" t="s">
        <v>69</v>
      </c>
      <c r="I125" s="45">
        <v>0</v>
      </c>
      <c r="J125" s="39">
        <f>0.5*I125</f>
        <v>0</v>
      </c>
      <c r="K125" s="10"/>
    </row>
    <row r="126" spans="1:11" ht="15.75" x14ac:dyDescent="0.25">
      <c r="A126" s="37" t="s">
        <v>369</v>
      </c>
      <c r="B126" s="132" t="s">
        <v>370</v>
      </c>
      <c r="C126" s="133"/>
      <c r="D126" s="133"/>
      <c r="E126" s="133"/>
      <c r="F126" s="133"/>
      <c r="G126" s="134"/>
      <c r="H126" s="38" t="s">
        <v>69</v>
      </c>
      <c r="I126" s="45">
        <v>0</v>
      </c>
      <c r="J126" s="39">
        <f>0.5*I126</f>
        <v>0</v>
      </c>
      <c r="K126" s="10"/>
    </row>
    <row r="127" spans="1:11" ht="15.75" x14ac:dyDescent="0.25">
      <c r="A127" s="37" t="s">
        <v>101</v>
      </c>
      <c r="B127" s="132" t="s">
        <v>371</v>
      </c>
      <c r="C127" s="133"/>
      <c r="D127" s="133"/>
      <c r="E127" s="133"/>
      <c r="F127" s="133"/>
      <c r="G127" s="134"/>
      <c r="H127" s="38" t="s">
        <v>69</v>
      </c>
      <c r="I127" s="45">
        <v>0</v>
      </c>
      <c r="J127" s="39">
        <f>0.5*I127</f>
        <v>0</v>
      </c>
      <c r="K127" s="10"/>
    </row>
    <row r="128" spans="1:11" ht="51" customHeight="1" x14ac:dyDescent="0.25">
      <c r="A128" s="37" t="s">
        <v>103</v>
      </c>
      <c r="B128" s="129" t="s">
        <v>102</v>
      </c>
      <c r="C128" s="130"/>
      <c r="D128" s="130"/>
      <c r="E128" s="130"/>
      <c r="F128" s="130"/>
      <c r="G128" s="131"/>
      <c r="H128" s="38" t="s">
        <v>69</v>
      </c>
      <c r="I128" s="45">
        <v>0</v>
      </c>
      <c r="J128" s="39">
        <f>0.5*I128</f>
        <v>0</v>
      </c>
      <c r="K128" s="10"/>
    </row>
    <row r="129" spans="1:10" ht="27.75" customHeight="1" x14ac:dyDescent="0.25">
      <c r="A129" s="78" t="s">
        <v>372</v>
      </c>
      <c r="B129" s="126" t="s">
        <v>387</v>
      </c>
      <c r="C129" s="127"/>
      <c r="D129" s="127"/>
      <c r="E129" s="127"/>
      <c r="F129" s="127"/>
      <c r="G129" s="128"/>
      <c r="H129" s="82" t="s">
        <v>69</v>
      </c>
      <c r="I129" s="65">
        <v>0</v>
      </c>
      <c r="J129" s="67">
        <f t="shared" ref="J129:J177" si="98">0.5*I129</f>
        <v>0</v>
      </c>
    </row>
    <row r="130" spans="1:10" ht="17.25" customHeight="1" x14ac:dyDescent="0.25">
      <c r="A130" s="78"/>
      <c r="B130" s="79" t="s">
        <v>388</v>
      </c>
      <c r="C130" s="80"/>
      <c r="D130" s="80"/>
      <c r="E130" s="80"/>
      <c r="F130" s="80"/>
      <c r="G130" s="81"/>
      <c r="H130" s="83"/>
      <c r="I130" s="66"/>
      <c r="J130" s="68"/>
    </row>
    <row r="131" spans="1:10" ht="15.75" x14ac:dyDescent="0.25">
      <c r="A131" s="37" t="s">
        <v>63</v>
      </c>
      <c r="B131" s="138" t="s">
        <v>66</v>
      </c>
      <c r="C131" s="138"/>
      <c r="D131" s="138"/>
      <c r="E131" s="138"/>
      <c r="F131" s="138"/>
      <c r="G131" s="138"/>
      <c r="H131" s="38" t="s">
        <v>69</v>
      </c>
      <c r="I131" s="45">
        <v>0</v>
      </c>
      <c r="J131" s="39">
        <f t="shared" si="98"/>
        <v>0</v>
      </c>
    </row>
    <row r="132" spans="1:10" ht="15.75" x14ac:dyDescent="0.25">
      <c r="A132" s="37" t="s">
        <v>64</v>
      </c>
      <c r="B132" s="139" t="s">
        <v>65</v>
      </c>
      <c r="C132" s="139"/>
      <c r="D132" s="139"/>
      <c r="E132" s="139"/>
      <c r="F132" s="139"/>
      <c r="G132" s="139"/>
      <c r="H132" s="38" t="s">
        <v>69</v>
      </c>
      <c r="I132" s="45">
        <v>0</v>
      </c>
      <c r="J132" s="39">
        <f t="shared" si="98"/>
        <v>0</v>
      </c>
    </row>
    <row r="133" spans="1:10" ht="15.75" x14ac:dyDescent="0.25">
      <c r="A133" s="37" t="s">
        <v>67</v>
      </c>
      <c r="B133" s="121" t="s">
        <v>68</v>
      </c>
      <c r="C133" s="121"/>
      <c r="D133" s="121"/>
      <c r="E133" s="121"/>
      <c r="F133" s="121"/>
      <c r="G133" s="121"/>
      <c r="H133" s="38" t="s">
        <v>69</v>
      </c>
      <c r="I133" s="45">
        <v>0</v>
      </c>
      <c r="J133" s="39">
        <f t="shared" si="98"/>
        <v>0</v>
      </c>
    </row>
    <row r="134" spans="1:10" ht="15.75" x14ac:dyDescent="0.25">
      <c r="A134" s="37" t="s">
        <v>70</v>
      </c>
      <c r="B134" s="121" t="s">
        <v>71</v>
      </c>
      <c r="C134" s="121"/>
      <c r="D134" s="121"/>
      <c r="E134" s="121"/>
      <c r="F134" s="121"/>
      <c r="G134" s="121"/>
      <c r="H134" s="38" t="s">
        <v>69</v>
      </c>
      <c r="I134" s="45">
        <v>0</v>
      </c>
      <c r="J134" s="39">
        <f t="shared" si="98"/>
        <v>0</v>
      </c>
    </row>
    <row r="135" spans="1:10" ht="15.75" x14ac:dyDescent="0.25">
      <c r="A135" s="37" t="s">
        <v>72</v>
      </c>
      <c r="B135" s="121" t="s">
        <v>73</v>
      </c>
      <c r="C135" s="121"/>
      <c r="D135" s="121"/>
      <c r="E135" s="121"/>
      <c r="F135" s="121"/>
      <c r="G135" s="121"/>
      <c r="H135" s="38" t="s">
        <v>69</v>
      </c>
      <c r="I135" s="45">
        <v>0</v>
      </c>
      <c r="J135" s="39">
        <f t="shared" si="98"/>
        <v>0</v>
      </c>
    </row>
    <row r="136" spans="1:10" ht="15.75" x14ac:dyDescent="0.25">
      <c r="A136" s="37" t="s">
        <v>74</v>
      </c>
      <c r="B136" s="121" t="s">
        <v>75</v>
      </c>
      <c r="C136" s="121"/>
      <c r="D136" s="121"/>
      <c r="E136" s="121"/>
      <c r="F136" s="121"/>
      <c r="G136" s="121"/>
      <c r="H136" s="38" t="s">
        <v>69</v>
      </c>
      <c r="I136" s="45">
        <v>0</v>
      </c>
      <c r="J136" s="39">
        <f t="shared" si="98"/>
        <v>0</v>
      </c>
    </row>
    <row r="137" spans="1:10" ht="15.75" x14ac:dyDescent="0.25">
      <c r="A137" s="37" t="s">
        <v>76</v>
      </c>
      <c r="B137" s="121" t="s">
        <v>77</v>
      </c>
      <c r="C137" s="121"/>
      <c r="D137" s="121"/>
      <c r="E137" s="121"/>
      <c r="F137" s="121"/>
      <c r="G137" s="121"/>
      <c r="H137" s="38" t="s">
        <v>69</v>
      </c>
      <c r="I137" s="45">
        <v>0</v>
      </c>
      <c r="J137" s="39">
        <f t="shared" si="98"/>
        <v>0</v>
      </c>
    </row>
    <row r="138" spans="1:10" ht="15.75" x14ac:dyDescent="0.25">
      <c r="A138" s="37" t="s">
        <v>78</v>
      </c>
      <c r="B138" s="121" t="s">
        <v>79</v>
      </c>
      <c r="C138" s="121"/>
      <c r="D138" s="121"/>
      <c r="E138" s="121"/>
      <c r="F138" s="121"/>
      <c r="G138" s="121"/>
      <c r="H138" s="38" t="s">
        <v>69</v>
      </c>
      <c r="I138" s="45">
        <v>0</v>
      </c>
      <c r="J138" s="39">
        <f t="shared" si="98"/>
        <v>0</v>
      </c>
    </row>
    <row r="139" spans="1:10" ht="15.75" x14ac:dyDescent="0.25">
      <c r="A139" s="37" t="s">
        <v>80</v>
      </c>
      <c r="B139" s="121" t="s">
        <v>81</v>
      </c>
      <c r="C139" s="121"/>
      <c r="D139" s="121"/>
      <c r="E139" s="121"/>
      <c r="F139" s="121"/>
      <c r="G139" s="121"/>
      <c r="H139" s="38" t="s">
        <v>69</v>
      </c>
      <c r="I139" s="45">
        <v>0</v>
      </c>
      <c r="J139" s="39">
        <f t="shared" si="98"/>
        <v>0</v>
      </c>
    </row>
    <row r="140" spans="1:10" ht="40.5" customHeight="1" x14ac:dyDescent="0.25">
      <c r="A140" s="37" t="s">
        <v>82</v>
      </c>
      <c r="B140" s="121" t="s">
        <v>83</v>
      </c>
      <c r="C140" s="121"/>
      <c r="D140" s="121"/>
      <c r="E140" s="121"/>
      <c r="F140" s="121"/>
      <c r="G140" s="121"/>
      <c r="H140" s="38" t="s">
        <v>69</v>
      </c>
      <c r="I140" s="45">
        <v>0</v>
      </c>
      <c r="J140" s="39">
        <f t="shared" si="98"/>
        <v>0</v>
      </c>
    </row>
    <row r="141" spans="1:10" ht="15.75" x14ac:dyDescent="0.25">
      <c r="A141" s="37" t="s">
        <v>84</v>
      </c>
      <c r="B141" s="121" t="s">
        <v>85</v>
      </c>
      <c r="C141" s="121"/>
      <c r="D141" s="121"/>
      <c r="E141" s="121"/>
      <c r="F141" s="121"/>
      <c r="G141" s="121"/>
      <c r="H141" s="38" t="s">
        <v>69</v>
      </c>
      <c r="I141" s="45">
        <v>0</v>
      </c>
      <c r="J141" s="39">
        <f t="shared" si="98"/>
        <v>0</v>
      </c>
    </row>
    <row r="142" spans="1:10" ht="15.75" x14ac:dyDescent="0.25">
      <c r="A142" s="37" t="s">
        <v>86</v>
      </c>
      <c r="B142" s="121" t="s">
        <v>373</v>
      </c>
      <c r="C142" s="121"/>
      <c r="D142" s="121"/>
      <c r="E142" s="121"/>
      <c r="F142" s="121"/>
      <c r="G142" s="121"/>
      <c r="H142" s="38" t="s">
        <v>69</v>
      </c>
      <c r="I142" s="45">
        <v>0</v>
      </c>
      <c r="J142" s="39">
        <f t="shared" si="98"/>
        <v>0</v>
      </c>
    </row>
    <row r="143" spans="1:10" ht="27" customHeight="1" x14ac:dyDescent="0.25">
      <c r="A143" s="37" t="s">
        <v>87</v>
      </c>
      <c r="B143" s="121" t="s">
        <v>88</v>
      </c>
      <c r="C143" s="121"/>
      <c r="D143" s="121"/>
      <c r="E143" s="121"/>
      <c r="F143" s="121"/>
      <c r="G143" s="121"/>
      <c r="H143" s="38" t="s">
        <v>69</v>
      </c>
      <c r="I143" s="45">
        <v>0</v>
      </c>
      <c r="J143" s="39">
        <f t="shared" si="98"/>
        <v>0</v>
      </c>
    </row>
    <row r="144" spans="1:10" ht="23.25" customHeight="1" x14ac:dyDescent="0.25">
      <c r="A144" s="37" t="s">
        <v>89</v>
      </c>
      <c r="B144" s="121" t="s">
        <v>90</v>
      </c>
      <c r="C144" s="121"/>
      <c r="D144" s="121"/>
      <c r="E144" s="121"/>
      <c r="F144" s="121"/>
      <c r="G144" s="121"/>
      <c r="H144" s="38" t="s">
        <v>69</v>
      </c>
      <c r="I144" s="45">
        <v>0</v>
      </c>
      <c r="J144" s="39">
        <f t="shared" si="98"/>
        <v>0</v>
      </c>
    </row>
    <row r="145" spans="1:10" ht="23.25" customHeight="1" x14ac:dyDescent="0.25">
      <c r="A145" s="37" t="s">
        <v>104</v>
      </c>
      <c r="B145" s="121" t="s">
        <v>105</v>
      </c>
      <c r="C145" s="121"/>
      <c r="D145" s="121"/>
      <c r="E145" s="121"/>
      <c r="F145" s="121"/>
      <c r="G145" s="121"/>
      <c r="H145" s="38" t="s">
        <v>69</v>
      </c>
      <c r="I145" s="45">
        <v>0</v>
      </c>
      <c r="J145" s="39">
        <f t="shared" si="98"/>
        <v>0</v>
      </c>
    </row>
    <row r="146" spans="1:10" ht="23.25" customHeight="1" x14ac:dyDescent="0.25">
      <c r="A146" s="37" t="s">
        <v>106</v>
      </c>
      <c r="B146" s="121" t="s">
        <v>107</v>
      </c>
      <c r="C146" s="121"/>
      <c r="D146" s="121"/>
      <c r="E146" s="121"/>
      <c r="F146" s="121"/>
      <c r="G146" s="121"/>
      <c r="H146" s="38" t="s">
        <v>69</v>
      </c>
      <c r="I146" s="45">
        <v>0</v>
      </c>
      <c r="J146" s="39">
        <f t="shared" si="98"/>
        <v>0</v>
      </c>
    </row>
    <row r="147" spans="1:10" ht="23.25" customHeight="1" x14ac:dyDescent="0.25">
      <c r="A147" s="37" t="s">
        <v>108</v>
      </c>
      <c r="B147" s="121" t="s">
        <v>109</v>
      </c>
      <c r="C147" s="121"/>
      <c r="D147" s="121"/>
      <c r="E147" s="121"/>
      <c r="F147" s="121"/>
      <c r="G147" s="121"/>
      <c r="H147" s="38" t="s">
        <v>69</v>
      </c>
      <c r="I147" s="45">
        <v>0</v>
      </c>
      <c r="J147" s="39">
        <f t="shared" si="98"/>
        <v>0</v>
      </c>
    </row>
    <row r="148" spans="1:10" ht="15.75" x14ac:dyDescent="0.25">
      <c r="A148" s="37" t="s">
        <v>110</v>
      </c>
      <c r="B148" s="121" t="s">
        <v>111</v>
      </c>
      <c r="C148" s="121"/>
      <c r="D148" s="121"/>
      <c r="E148" s="121"/>
      <c r="F148" s="121"/>
      <c r="G148" s="121"/>
      <c r="H148" s="38" t="s">
        <v>69</v>
      </c>
      <c r="I148" s="45">
        <v>0</v>
      </c>
      <c r="J148" s="39">
        <f t="shared" si="98"/>
        <v>0</v>
      </c>
    </row>
    <row r="149" spans="1:10" ht="15.75" x14ac:dyDescent="0.25">
      <c r="A149" s="37" t="s">
        <v>112</v>
      </c>
      <c r="B149" s="121" t="s">
        <v>113</v>
      </c>
      <c r="C149" s="121"/>
      <c r="D149" s="121"/>
      <c r="E149" s="121"/>
      <c r="F149" s="121"/>
      <c r="G149" s="121"/>
      <c r="H149" s="38" t="s">
        <v>69</v>
      </c>
      <c r="I149" s="45">
        <v>0</v>
      </c>
      <c r="J149" s="39">
        <f t="shared" si="98"/>
        <v>0</v>
      </c>
    </row>
    <row r="150" spans="1:10" ht="15.75" x14ac:dyDescent="0.25">
      <c r="A150" s="37" t="s">
        <v>114</v>
      </c>
      <c r="B150" s="121" t="s">
        <v>115</v>
      </c>
      <c r="C150" s="121"/>
      <c r="D150" s="121"/>
      <c r="E150" s="121"/>
      <c r="F150" s="121"/>
      <c r="G150" s="121"/>
      <c r="H150" s="38" t="s">
        <v>69</v>
      </c>
      <c r="I150" s="45">
        <v>0</v>
      </c>
      <c r="J150" s="39">
        <f t="shared" si="98"/>
        <v>0</v>
      </c>
    </row>
    <row r="151" spans="1:10" ht="15.75" x14ac:dyDescent="0.25">
      <c r="A151" s="37" t="s">
        <v>116</v>
      </c>
      <c r="B151" s="121" t="s">
        <v>117</v>
      </c>
      <c r="C151" s="121"/>
      <c r="D151" s="121"/>
      <c r="E151" s="121"/>
      <c r="F151" s="121"/>
      <c r="G151" s="121"/>
      <c r="H151" s="38" t="s">
        <v>69</v>
      </c>
      <c r="I151" s="45">
        <v>0</v>
      </c>
      <c r="J151" s="39">
        <f t="shared" si="98"/>
        <v>0</v>
      </c>
    </row>
    <row r="152" spans="1:10" ht="15.75" x14ac:dyDescent="0.25">
      <c r="A152" s="37" t="s">
        <v>118</v>
      </c>
      <c r="B152" s="121" t="s">
        <v>119</v>
      </c>
      <c r="C152" s="121"/>
      <c r="D152" s="121"/>
      <c r="E152" s="121"/>
      <c r="F152" s="121"/>
      <c r="G152" s="121"/>
      <c r="H152" s="38" t="s">
        <v>69</v>
      </c>
      <c r="I152" s="45">
        <v>0</v>
      </c>
      <c r="J152" s="39">
        <f t="shared" si="98"/>
        <v>0</v>
      </c>
    </row>
    <row r="153" spans="1:10" ht="15.75" x14ac:dyDescent="0.25">
      <c r="A153" s="37" t="s">
        <v>120</v>
      </c>
      <c r="B153" s="121" t="s">
        <v>121</v>
      </c>
      <c r="C153" s="121"/>
      <c r="D153" s="121"/>
      <c r="E153" s="121"/>
      <c r="F153" s="121"/>
      <c r="G153" s="121"/>
      <c r="H153" s="38" t="s">
        <v>69</v>
      </c>
      <c r="I153" s="45">
        <v>0</v>
      </c>
      <c r="J153" s="39">
        <f t="shared" si="98"/>
        <v>0</v>
      </c>
    </row>
    <row r="154" spans="1:10" ht="27" customHeight="1" x14ac:dyDescent="0.25">
      <c r="A154" s="37" t="s">
        <v>122</v>
      </c>
      <c r="B154" s="121" t="s">
        <v>123</v>
      </c>
      <c r="C154" s="121"/>
      <c r="D154" s="121"/>
      <c r="E154" s="121"/>
      <c r="F154" s="121"/>
      <c r="G154" s="121"/>
      <c r="H154" s="38" t="s">
        <v>69</v>
      </c>
      <c r="I154" s="45">
        <v>0</v>
      </c>
      <c r="J154" s="39">
        <f t="shared" si="98"/>
        <v>0</v>
      </c>
    </row>
    <row r="155" spans="1:10" ht="26.25" customHeight="1" x14ac:dyDescent="0.25">
      <c r="A155" s="37" t="s">
        <v>124</v>
      </c>
      <c r="B155" s="121" t="s">
        <v>125</v>
      </c>
      <c r="C155" s="121"/>
      <c r="D155" s="121"/>
      <c r="E155" s="121"/>
      <c r="F155" s="121"/>
      <c r="G155" s="121"/>
      <c r="H155" s="38" t="s">
        <v>69</v>
      </c>
      <c r="I155" s="45">
        <v>0</v>
      </c>
      <c r="J155" s="39">
        <f t="shared" si="98"/>
        <v>0</v>
      </c>
    </row>
    <row r="156" spans="1:10" ht="27" customHeight="1" x14ac:dyDescent="0.25">
      <c r="A156" s="37" t="s">
        <v>126</v>
      </c>
      <c r="B156" s="121" t="s">
        <v>127</v>
      </c>
      <c r="C156" s="121"/>
      <c r="D156" s="121"/>
      <c r="E156" s="121"/>
      <c r="F156" s="121"/>
      <c r="G156" s="121"/>
      <c r="H156" s="38" t="s">
        <v>69</v>
      </c>
      <c r="I156" s="45">
        <v>0</v>
      </c>
      <c r="J156" s="39">
        <f t="shared" si="98"/>
        <v>0</v>
      </c>
    </row>
    <row r="157" spans="1:10" ht="27" customHeight="1" x14ac:dyDescent="0.25">
      <c r="A157" s="37" t="s">
        <v>128</v>
      </c>
      <c r="B157" s="121" t="s">
        <v>129</v>
      </c>
      <c r="C157" s="121"/>
      <c r="D157" s="121"/>
      <c r="E157" s="121"/>
      <c r="F157" s="121"/>
      <c r="G157" s="121"/>
      <c r="H157" s="38" t="s">
        <v>69</v>
      </c>
      <c r="I157" s="45">
        <v>0</v>
      </c>
      <c r="J157" s="39">
        <f t="shared" si="98"/>
        <v>0</v>
      </c>
    </row>
    <row r="158" spans="1:10" ht="27" customHeight="1" x14ac:dyDescent="0.25">
      <c r="A158" s="37" t="s">
        <v>130</v>
      </c>
      <c r="B158" s="121" t="s">
        <v>131</v>
      </c>
      <c r="C158" s="121"/>
      <c r="D158" s="121"/>
      <c r="E158" s="121"/>
      <c r="F158" s="121"/>
      <c r="G158" s="121"/>
      <c r="H158" s="38" t="s">
        <v>69</v>
      </c>
      <c r="I158" s="45">
        <v>0</v>
      </c>
      <c r="J158" s="39">
        <f t="shared" si="98"/>
        <v>0</v>
      </c>
    </row>
    <row r="159" spans="1:10" ht="39.75" customHeight="1" x14ac:dyDescent="0.25">
      <c r="A159" s="37" t="s">
        <v>133</v>
      </c>
      <c r="B159" s="121" t="s">
        <v>132</v>
      </c>
      <c r="C159" s="121"/>
      <c r="D159" s="121"/>
      <c r="E159" s="121"/>
      <c r="F159" s="121"/>
      <c r="G159" s="121"/>
      <c r="H159" s="38" t="s">
        <v>69</v>
      </c>
      <c r="I159" s="45">
        <v>0</v>
      </c>
      <c r="J159" s="39">
        <f t="shared" si="98"/>
        <v>0</v>
      </c>
    </row>
    <row r="160" spans="1:10" ht="30.75" customHeight="1" x14ac:dyDescent="0.25">
      <c r="A160" s="37" t="s">
        <v>134</v>
      </c>
      <c r="B160" s="121" t="s">
        <v>135</v>
      </c>
      <c r="C160" s="121"/>
      <c r="D160" s="121"/>
      <c r="E160" s="121"/>
      <c r="F160" s="121"/>
      <c r="G160" s="121"/>
      <c r="H160" s="38" t="s">
        <v>69</v>
      </c>
      <c r="I160" s="45">
        <v>0</v>
      </c>
      <c r="J160" s="39">
        <f t="shared" si="98"/>
        <v>0</v>
      </c>
    </row>
    <row r="161" spans="1:10" ht="39.75" customHeight="1" x14ac:dyDescent="0.25">
      <c r="A161" s="37" t="s">
        <v>136</v>
      </c>
      <c r="B161" s="121" t="s">
        <v>137</v>
      </c>
      <c r="C161" s="121"/>
      <c r="D161" s="121"/>
      <c r="E161" s="121"/>
      <c r="F161" s="121"/>
      <c r="G161" s="121"/>
      <c r="H161" s="38" t="s">
        <v>69</v>
      </c>
      <c r="I161" s="45">
        <v>0</v>
      </c>
      <c r="J161" s="39">
        <f t="shared" si="98"/>
        <v>0</v>
      </c>
    </row>
    <row r="162" spans="1:10" ht="15.75" x14ac:dyDescent="0.25">
      <c r="A162" s="37" t="s">
        <v>138</v>
      </c>
      <c r="B162" s="121" t="s">
        <v>139</v>
      </c>
      <c r="C162" s="121"/>
      <c r="D162" s="121"/>
      <c r="E162" s="121"/>
      <c r="F162" s="121"/>
      <c r="G162" s="121"/>
      <c r="H162" s="38" t="s">
        <v>69</v>
      </c>
      <c r="I162" s="45">
        <v>0</v>
      </c>
      <c r="J162" s="39">
        <f t="shared" si="98"/>
        <v>0</v>
      </c>
    </row>
    <row r="163" spans="1:10" ht="15.75" x14ac:dyDescent="0.25">
      <c r="A163" s="37" t="s">
        <v>140</v>
      </c>
      <c r="B163" s="121" t="s">
        <v>141</v>
      </c>
      <c r="C163" s="121"/>
      <c r="D163" s="121"/>
      <c r="E163" s="121"/>
      <c r="F163" s="121"/>
      <c r="G163" s="121"/>
      <c r="H163" s="38" t="s">
        <v>69</v>
      </c>
      <c r="I163" s="45">
        <v>0</v>
      </c>
      <c r="J163" s="39">
        <f t="shared" si="98"/>
        <v>0</v>
      </c>
    </row>
    <row r="164" spans="1:10" ht="24" customHeight="1" x14ac:dyDescent="0.25">
      <c r="A164" s="37" t="s">
        <v>142</v>
      </c>
      <c r="B164" s="121" t="s">
        <v>149</v>
      </c>
      <c r="C164" s="121"/>
      <c r="D164" s="121"/>
      <c r="E164" s="121"/>
      <c r="F164" s="121"/>
      <c r="G164" s="121"/>
      <c r="H164" s="38" t="s">
        <v>69</v>
      </c>
      <c r="I164" s="45">
        <v>0</v>
      </c>
      <c r="J164" s="39">
        <f t="shared" si="98"/>
        <v>0</v>
      </c>
    </row>
    <row r="165" spans="1:10" ht="15.75" x14ac:dyDescent="0.25">
      <c r="A165" s="37" t="s">
        <v>143</v>
      </c>
      <c r="B165" s="121" t="s">
        <v>144</v>
      </c>
      <c r="C165" s="121"/>
      <c r="D165" s="121"/>
      <c r="E165" s="121"/>
      <c r="F165" s="121"/>
      <c r="G165" s="121"/>
      <c r="H165" s="38" t="s">
        <v>69</v>
      </c>
      <c r="I165" s="45">
        <v>0</v>
      </c>
      <c r="J165" s="39">
        <f t="shared" si="98"/>
        <v>0</v>
      </c>
    </row>
    <row r="166" spans="1:10" ht="15.75" x14ac:dyDescent="0.25">
      <c r="A166" s="37" t="s">
        <v>145</v>
      </c>
      <c r="B166" s="121" t="s">
        <v>146</v>
      </c>
      <c r="C166" s="121"/>
      <c r="D166" s="121"/>
      <c r="E166" s="121"/>
      <c r="F166" s="121"/>
      <c r="G166" s="121"/>
      <c r="H166" s="38" t="s">
        <v>69</v>
      </c>
      <c r="I166" s="45">
        <v>0</v>
      </c>
      <c r="J166" s="39">
        <f t="shared" si="98"/>
        <v>0</v>
      </c>
    </row>
    <row r="167" spans="1:10" ht="15.75" x14ac:dyDescent="0.25">
      <c r="A167" s="37" t="s">
        <v>147</v>
      </c>
      <c r="B167" s="121" t="s">
        <v>150</v>
      </c>
      <c r="C167" s="121"/>
      <c r="D167" s="121"/>
      <c r="E167" s="121"/>
      <c r="F167" s="121"/>
      <c r="G167" s="121"/>
      <c r="H167" s="38" t="s">
        <v>69</v>
      </c>
      <c r="I167" s="45">
        <v>0</v>
      </c>
      <c r="J167" s="39">
        <f t="shared" si="98"/>
        <v>0</v>
      </c>
    </row>
    <row r="168" spans="1:10" ht="15.75" x14ac:dyDescent="0.25">
      <c r="A168" s="37" t="s">
        <v>151</v>
      </c>
      <c r="B168" s="121" t="s">
        <v>148</v>
      </c>
      <c r="C168" s="121"/>
      <c r="D168" s="121"/>
      <c r="E168" s="121"/>
      <c r="F168" s="121"/>
      <c r="G168" s="121"/>
      <c r="H168" s="38" t="s">
        <v>69</v>
      </c>
      <c r="I168" s="45">
        <v>0</v>
      </c>
      <c r="J168" s="39">
        <f t="shared" si="98"/>
        <v>0</v>
      </c>
    </row>
    <row r="169" spans="1:10" ht="15.75" x14ac:dyDescent="0.25">
      <c r="A169" s="37" t="s">
        <v>152</v>
      </c>
      <c r="B169" s="121" t="s">
        <v>153</v>
      </c>
      <c r="C169" s="121"/>
      <c r="D169" s="121"/>
      <c r="E169" s="121"/>
      <c r="F169" s="121"/>
      <c r="G169" s="121"/>
      <c r="H169" s="38" t="s">
        <v>69</v>
      </c>
      <c r="I169" s="45">
        <v>0</v>
      </c>
      <c r="J169" s="39">
        <f t="shared" si="98"/>
        <v>0</v>
      </c>
    </row>
    <row r="170" spans="1:10" ht="15.75" x14ac:dyDescent="0.25">
      <c r="A170" s="37" t="s">
        <v>154</v>
      </c>
      <c r="B170" s="121" t="s">
        <v>155</v>
      </c>
      <c r="C170" s="121"/>
      <c r="D170" s="121"/>
      <c r="E170" s="121"/>
      <c r="F170" s="121"/>
      <c r="G170" s="121"/>
      <c r="H170" s="38" t="s">
        <v>69</v>
      </c>
      <c r="I170" s="45">
        <v>0</v>
      </c>
      <c r="J170" s="39">
        <f t="shared" si="98"/>
        <v>0</v>
      </c>
    </row>
    <row r="171" spans="1:10" ht="15.75" x14ac:dyDescent="0.25">
      <c r="A171" s="37" t="s">
        <v>156</v>
      </c>
      <c r="B171" s="121" t="s">
        <v>157</v>
      </c>
      <c r="C171" s="121"/>
      <c r="D171" s="121"/>
      <c r="E171" s="121"/>
      <c r="F171" s="121"/>
      <c r="G171" s="121"/>
      <c r="H171" s="38" t="s">
        <v>69</v>
      </c>
      <c r="I171" s="45">
        <v>0</v>
      </c>
      <c r="J171" s="39">
        <f t="shared" si="98"/>
        <v>0</v>
      </c>
    </row>
    <row r="172" spans="1:10" ht="15.75" customHeight="1" x14ac:dyDescent="0.25">
      <c r="A172" s="61" t="s">
        <v>158</v>
      </c>
      <c r="B172" s="135" t="s">
        <v>159</v>
      </c>
      <c r="C172" s="136"/>
      <c r="D172" s="136"/>
      <c r="E172" s="136"/>
      <c r="F172" s="136"/>
      <c r="G172" s="137"/>
      <c r="H172" s="63" t="s">
        <v>69</v>
      </c>
      <c r="I172" s="65">
        <v>0</v>
      </c>
      <c r="J172" s="67">
        <f t="shared" si="98"/>
        <v>0</v>
      </c>
    </row>
    <row r="173" spans="1:10" ht="15.75" customHeight="1" x14ac:dyDescent="0.25">
      <c r="A173" s="62"/>
      <c r="B173" s="79" t="s">
        <v>409</v>
      </c>
      <c r="C173" s="80"/>
      <c r="D173" s="80"/>
      <c r="E173" s="80"/>
      <c r="F173" s="80"/>
      <c r="G173" s="81"/>
      <c r="H173" s="64"/>
      <c r="I173" s="66"/>
      <c r="J173" s="68"/>
    </row>
    <row r="174" spans="1:10" ht="30" customHeight="1" x14ac:dyDescent="0.25">
      <c r="A174" s="37" t="s">
        <v>160</v>
      </c>
      <c r="B174" s="121" t="s">
        <v>161</v>
      </c>
      <c r="C174" s="121"/>
      <c r="D174" s="121"/>
      <c r="E174" s="121"/>
      <c r="F174" s="121"/>
      <c r="G174" s="121"/>
      <c r="H174" s="38" t="s">
        <v>69</v>
      </c>
      <c r="I174" s="45">
        <v>0</v>
      </c>
      <c r="J174" s="39">
        <f t="shared" si="98"/>
        <v>0</v>
      </c>
    </row>
    <row r="175" spans="1:10" ht="15.75" x14ac:dyDescent="0.25">
      <c r="A175" s="37" t="s">
        <v>162</v>
      </c>
      <c r="B175" s="121" t="s">
        <v>163</v>
      </c>
      <c r="C175" s="121"/>
      <c r="D175" s="121"/>
      <c r="E175" s="121"/>
      <c r="F175" s="121"/>
      <c r="G175" s="121"/>
      <c r="H175" s="38" t="s">
        <v>69</v>
      </c>
      <c r="I175" s="45">
        <v>0</v>
      </c>
      <c r="J175" s="39">
        <f t="shared" si="98"/>
        <v>0</v>
      </c>
    </row>
    <row r="176" spans="1:10" ht="15.75" x14ac:dyDescent="0.25">
      <c r="A176" s="37" t="s">
        <v>164</v>
      </c>
      <c r="B176" s="121" t="s">
        <v>165</v>
      </c>
      <c r="C176" s="121"/>
      <c r="D176" s="121"/>
      <c r="E176" s="121"/>
      <c r="F176" s="121"/>
      <c r="G176" s="121"/>
      <c r="H176" s="38" t="s">
        <v>69</v>
      </c>
      <c r="I176" s="45">
        <v>0</v>
      </c>
      <c r="J176" s="39">
        <f t="shared" si="98"/>
        <v>0</v>
      </c>
    </row>
    <row r="177" spans="1:10" ht="27.75" customHeight="1" x14ac:dyDescent="0.25">
      <c r="A177" s="37" t="s">
        <v>166</v>
      </c>
      <c r="B177" s="140" t="s">
        <v>167</v>
      </c>
      <c r="C177" s="140"/>
      <c r="D177" s="140"/>
      <c r="E177" s="140"/>
      <c r="F177" s="140"/>
      <c r="G177" s="140"/>
      <c r="H177" s="38" t="s">
        <v>69</v>
      </c>
      <c r="I177" s="45">
        <v>0</v>
      </c>
      <c r="J177" s="39">
        <f t="shared" si="98"/>
        <v>0</v>
      </c>
    </row>
    <row r="178" spans="1:10" ht="28.5" customHeight="1" x14ac:dyDescent="0.25">
      <c r="A178" s="61" t="s">
        <v>168</v>
      </c>
      <c r="B178" s="135" t="s">
        <v>389</v>
      </c>
      <c r="C178" s="136"/>
      <c r="D178" s="136"/>
      <c r="E178" s="136"/>
      <c r="F178" s="136"/>
      <c r="G178" s="137"/>
      <c r="H178" s="63" t="s">
        <v>69</v>
      </c>
      <c r="I178" s="65">
        <v>0</v>
      </c>
      <c r="J178" s="67">
        <f t="shared" ref="J178" si="99">0.5*I178</f>
        <v>0</v>
      </c>
    </row>
    <row r="179" spans="1:10" ht="15.75" customHeight="1" x14ac:dyDescent="0.25">
      <c r="A179" s="62"/>
      <c r="B179" s="79" t="s">
        <v>388</v>
      </c>
      <c r="C179" s="80"/>
      <c r="D179" s="80"/>
      <c r="E179" s="80"/>
      <c r="F179" s="80"/>
      <c r="G179" s="81"/>
      <c r="H179" s="64"/>
      <c r="I179" s="66"/>
      <c r="J179" s="68"/>
    </row>
    <row r="180" spans="1:10" ht="18.75" x14ac:dyDescent="0.25">
      <c r="A180" s="153" t="s">
        <v>5</v>
      </c>
      <c r="B180" s="156"/>
      <c r="C180" s="156"/>
      <c r="D180" s="156"/>
      <c r="E180" s="156"/>
      <c r="F180" s="156"/>
      <c r="G180" s="156"/>
      <c r="H180" s="155"/>
      <c r="I180" s="40">
        <f>SUM(I125:I179)</f>
        <v>0</v>
      </c>
      <c r="J180" s="40">
        <f>SUM(J125:J179)</f>
        <v>0</v>
      </c>
    </row>
    <row r="181" spans="1:10" x14ac:dyDescent="0.25">
      <c r="A181" s="17"/>
      <c r="B181" s="17"/>
      <c r="C181" s="17"/>
      <c r="D181" s="17"/>
      <c r="E181" s="17"/>
      <c r="F181" s="17"/>
      <c r="G181" s="17"/>
      <c r="H181" s="17"/>
      <c r="I181" s="41" t="s">
        <v>91</v>
      </c>
      <c r="J181" s="41" t="s">
        <v>169</v>
      </c>
    </row>
    <row r="182" spans="1:10" x14ac:dyDescent="0.25">
      <c r="A182" s="122" t="s">
        <v>93</v>
      </c>
      <c r="B182" s="122"/>
      <c r="C182" s="122"/>
      <c r="D182" s="122"/>
      <c r="E182" s="122"/>
      <c r="F182" s="122"/>
      <c r="G182" s="122"/>
      <c r="H182" s="122"/>
      <c r="I182" s="122"/>
      <c r="J182" s="122"/>
    </row>
    <row r="183" spans="1:10" ht="45" x14ac:dyDescent="0.25">
      <c r="A183" s="34" t="s">
        <v>59</v>
      </c>
      <c r="B183" s="123" t="s">
        <v>0</v>
      </c>
      <c r="C183" s="123"/>
      <c r="D183" s="123"/>
      <c r="E183" s="123"/>
      <c r="F183" s="123"/>
      <c r="G183" s="123"/>
      <c r="H183" s="35" t="s">
        <v>58</v>
      </c>
      <c r="I183" s="36" t="s">
        <v>60</v>
      </c>
      <c r="J183" s="36" t="s">
        <v>61</v>
      </c>
    </row>
    <row r="184" spans="1:10" ht="27" customHeight="1" x14ac:dyDescent="0.25">
      <c r="A184" s="49">
        <v>1</v>
      </c>
      <c r="B184" s="143">
        <v>2</v>
      </c>
      <c r="C184" s="144"/>
      <c r="D184" s="144"/>
      <c r="E184" s="144"/>
      <c r="F184" s="144"/>
      <c r="G184" s="145"/>
      <c r="H184" s="50">
        <v>3</v>
      </c>
      <c r="I184" s="48">
        <v>4</v>
      </c>
      <c r="J184" s="48">
        <v>5</v>
      </c>
    </row>
    <row r="185" spans="1:10" ht="27" customHeight="1" x14ac:dyDescent="0.25">
      <c r="A185" s="37" t="s">
        <v>94</v>
      </c>
      <c r="B185" s="142" t="s">
        <v>100</v>
      </c>
      <c r="C185" s="142"/>
      <c r="D185" s="142"/>
      <c r="E185" s="142"/>
      <c r="F185" s="142"/>
      <c r="G185" s="142"/>
      <c r="H185" s="42" t="s">
        <v>62</v>
      </c>
      <c r="I185" s="45">
        <v>0</v>
      </c>
      <c r="J185" s="39">
        <f t="shared" ref="J185:J204" si="100">1*I185</f>
        <v>0</v>
      </c>
    </row>
    <row r="186" spans="1:10" ht="50.25" customHeight="1" x14ac:dyDescent="0.25">
      <c r="A186" s="37" t="s">
        <v>95</v>
      </c>
      <c r="B186" s="141" t="s">
        <v>96</v>
      </c>
      <c r="C186" s="141"/>
      <c r="D186" s="141"/>
      <c r="E186" s="141"/>
      <c r="F186" s="141"/>
      <c r="G186" s="141"/>
      <c r="H186" s="42" t="s">
        <v>62</v>
      </c>
      <c r="I186" s="45">
        <v>0</v>
      </c>
      <c r="J186" s="39">
        <f t="shared" si="100"/>
        <v>0</v>
      </c>
    </row>
    <row r="187" spans="1:10" ht="45.75" customHeight="1" x14ac:dyDescent="0.25">
      <c r="A187" s="37" t="s">
        <v>170</v>
      </c>
      <c r="B187" s="141" t="s">
        <v>171</v>
      </c>
      <c r="C187" s="141"/>
      <c r="D187" s="141"/>
      <c r="E187" s="141"/>
      <c r="F187" s="141"/>
      <c r="G187" s="141"/>
      <c r="H187" s="42" t="s">
        <v>62</v>
      </c>
      <c r="I187" s="45">
        <v>0</v>
      </c>
      <c r="J187" s="39">
        <f t="shared" si="100"/>
        <v>0</v>
      </c>
    </row>
    <row r="188" spans="1:10" ht="36.75" customHeight="1" x14ac:dyDescent="0.25">
      <c r="A188" s="37" t="s">
        <v>172</v>
      </c>
      <c r="B188" s="141" t="s">
        <v>173</v>
      </c>
      <c r="C188" s="141"/>
      <c r="D188" s="141"/>
      <c r="E188" s="141"/>
      <c r="F188" s="141"/>
      <c r="G188" s="141"/>
      <c r="H188" s="42" t="s">
        <v>62</v>
      </c>
      <c r="I188" s="45">
        <v>0</v>
      </c>
      <c r="J188" s="39">
        <f t="shared" si="100"/>
        <v>0</v>
      </c>
    </row>
    <row r="189" spans="1:10" ht="15.75" x14ac:dyDescent="0.25">
      <c r="A189" s="37" t="s">
        <v>174</v>
      </c>
      <c r="B189" s="141" t="s">
        <v>175</v>
      </c>
      <c r="C189" s="141"/>
      <c r="D189" s="141"/>
      <c r="E189" s="141"/>
      <c r="F189" s="141"/>
      <c r="G189" s="141"/>
      <c r="H189" s="42" t="s">
        <v>62</v>
      </c>
      <c r="I189" s="45">
        <v>0</v>
      </c>
      <c r="J189" s="39">
        <f t="shared" si="100"/>
        <v>0</v>
      </c>
    </row>
    <row r="190" spans="1:10" ht="15.75" x14ac:dyDescent="0.25">
      <c r="A190" s="37" t="s">
        <v>176</v>
      </c>
      <c r="B190" s="141" t="s">
        <v>177</v>
      </c>
      <c r="C190" s="141"/>
      <c r="D190" s="141"/>
      <c r="E190" s="141"/>
      <c r="F190" s="141"/>
      <c r="G190" s="141"/>
      <c r="H190" s="42" t="s">
        <v>62</v>
      </c>
      <c r="I190" s="45">
        <v>0</v>
      </c>
      <c r="J190" s="39">
        <f t="shared" si="100"/>
        <v>0</v>
      </c>
    </row>
    <row r="191" spans="1:10" ht="29.25" customHeight="1" x14ac:dyDescent="0.25">
      <c r="A191" s="37" t="s">
        <v>97</v>
      </c>
      <c r="B191" s="141" t="s">
        <v>98</v>
      </c>
      <c r="C191" s="141"/>
      <c r="D191" s="141"/>
      <c r="E191" s="141"/>
      <c r="F191" s="141"/>
      <c r="G191" s="141"/>
      <c r="H191" s="42" t="s">
        <v>62</v>
      </c>
      <c r="I191" s="45">
        <v>0</v>
      </c>
      <c r="J191" s="39">
        <f t="shared" si="100"/>
        <v>0</v>
      </c>
    </row>
    <row r="192" spans="1:10" ht="15.75" x14ac:dyDescent="0.25">
      <c r="A192" s="37" t="s">
        <v>178</v>
      </c>
      <c r="B192" s="141" t="s">
        <v>179</v>
      </c>
      <c r="C192" s="141"/>
      <c r="D192" s="141"/>
      <c r="E192" s="141"/>
      <c r="F192" s="141"/>
      <c r="G192" s="141"/>
      <c r="H192" s="42" t="s">
        <v>62</v>
      </c>
      <c r="I192" s="45">
        <v>0</v>
      </c>
      <c r="J192" s="39">
        <f t="shared" si="100"/>
        <v>0</v>
      </c>
    </row>
    <row r="193" spans="1:10" ht="15.75" x14ac:dyDescent="0.25">
      <c r="A193" s="37" t="s">
        <v>180</v>
      </c>
      <c r="B193" s="141" t="s">
        <v>183</v>
      </c>
      <c r="C193" s="141"/>
      <c r="D193" s="141"/>
      <c r="E193" s="141"/>
      <c r="F193" s="141"/>
      <c r="G193" s="141"/>
      <c r="H193" s="42" t="s">
        <v>62</v>
      </c>
      <c r="I193" s="45">
        <v>0</v>
      </c>
      <c r="J193" s="39">
        <f t="shared" si="100"/>
        <v>0</v>
      </c>
    </row>
    <row r="194" spans="1:10" ht="15.75" x14ac:dyDescent="0.25">
      <c r="A194" s="37" t="s">
        <v>181</v>
      </c>
      <c r="B194" s="141" t="s">
        <v>182</v>
      </c>
      <c r="C194" s="141"/>
      <c r="D194" s="141"/>
      <c r="E194" s="141"/>
      <c r="F194" s="141"/>
      <c r="G194" s="141"/>
      <c r="H194" s="42" t="s">
        <v>62</v>
      </c>
      <c r="I194" s="45">
        <v>0</v>
      </c>
      <c r="J194" s="39">
        <f t="shared" si="100"/>
        <v>0</v>
      </c>
    </row>
    <row r="195" spans="1:10" ht="15.75" x14ac:dyDescent="0.25">
      <c r="A195" s="37" t="s">
        <v>184</v>
      </c>
      <c r="B195" s="141" t="s">
        <v>185</v>
      </c>
      <c r="C195" s="141"/>
      <c r="D195" s="141"/>
      <c r="E195" s="141"/>
      <c r="F195" s="141"/>
      <c r="G195" s="141"/>
      <c r="H195" s="42" t="s">
        <v>62</v>
      </c>
      <c r="I195" s="45">
        <v>0</v>
      </c>
      <c r="J195" s="39">
        <f t="shared" si="100"/>
        <v>0</v>
      </c>
    </row>
    <row r="196" spans="1:10" ht="15.75" x14ac:dyDescent="0.25">
      <c r="A196" s="37" t="s">
        <v>186</v>
      </c>
      <c r="B196" s="141" t="s">
        <v>187</v>
      </c>
      <c r="C196" s="141"/>
      <c r="D196" s="141"/>
      <c r="E196" s="141"/>
      <c r="F196" s="141"/>
      <c r="G196" s="141"/>
      <c r="H196" s="42" t="s">
        <v>62</v>
      </c>
      <c r="I196" s="45">
        <v>0</v>
      </c>
      <c r="J196" s="39">
        <f t="shared" si="100"/>
        <v>0</v>
      </c>
    </row>
    <row r="197" spans="1:10" ht="15.75" x14ac:dyDescent="0.25">
      <c r="A197" s="37" t="s">
        <v>188</v>
      </c>
      <c r="B197" s="141" t="s">
        <v>189</v>
      </c>
      <c r="C197" s="141"/>
      <c r="D197" s="141"/>
      <c r="E197" s="141"/>
      <c r="F197" s="141"/>
      <c r="G197" s="141"/>
      <c r="H197" s="42" t="s">
        <v>62</v>
      </c>
      <c r="I197" s="45">
        <v>0</v>
      </c>
      <c r="J197" s="39">
        <f t="shared" si="100"/>
        <v>0</v>
      </c>
    </row>
    <row r="198" spans="1:10" ht="29.25" customHeight="1" x14ac:dyDescent="0.25">
      <c r="A198" s="37" t="s">
        <v>190</v>
      </c>
      <c r="B198" s="141" t="s">
        <v>191</v>
      </c>
      <c r="C198" s="141"/>
      <c r="D198" s="141"/>
      <c r="E198" s="141"/>
      <c r="F198" s="141"/>
      <c r="G198" s="141"/>
      <c r="H198" s="42" t="s">
        <v>62</v>
      </c>
      <c r="I198" s="45">
        <v>0</v>
      </c>
      <c r="J198" s="39">
        <f t="shared" si="100"/>
        <v>0</v>
      </c>
    </row>
    <row r="199" spans="1:10" ht="29.25" customHeight="1" x14ac:dyDescent="0.25">
      <c r="A199" s="37" t="s">
        <v>192</v>
      </c>
      <c r="B199" s="141" t="s">
        <v>193</v>
      </c>
      <c r="C199" s="141"/>
      <c r="D199" s="141"/>
      <c r="E199" s="141"/>
      <c r="F199" s="141"/>
      <c r="G199" s="141"/>
      <c r="H199" s="42" t="s">
        <v>62</v>
      </c>
      <c r="I199" s="45">
        <v>0</v>
      </c>
      <c r="J199" s="39">
        <f t="shared" si="100"/>
        <v>0</v>
      </c>
    </row>
    <row r="200" spans="1:10" ht="29.25" customHeight="1" x14ac:dyDescent="0.25">
      <c r="A200" s="37" t="s">
        <v>194</v>
      </c>
      <c r="B200" s="141" t="s">
        <v>195</v>
      </c>
      <c r="C200" s="141"/>
      <c r="D200" s="141"/>
      <c r="E200" s="141"/>
      <c r="F200" s="141"/>
      <c r="G200" s="141"/>
      <c r="H200" s="42" t="s">
        <v>62</v>
      </c>
      <c r="I200" s="45">
        <v>0</v>
      </c>
      <c r="J200" s="39">
        <f t="shared" si="100"/>
        <v>0</v>
      </c>
    </row>
    <row r="201" spans="1:10" ht="29.25" customHeight="1" x14ac:dyDescent="0.25">
      <c r="A201" s="37" t="s">
        <v>196</v>
      </c>
      <c r="B201" s="141" t="s">
        <v>197</v>
      </c>
      <c r="C201" s="141"/>
      <c r="D201" s="141"/>
      <c r="E201" s="141"/>
      <c r="F201" s="141"/>
      <c r="G201" s="141"/>
      <c r="H201" s="42" t="s">
        <v>62</v>
      </c>
      <c r="I201" s="45">
        <v>0</v>
      </c>
      <c r="J201" s="39">
        <f t="shared" si="100"/>
        <v>0</v>
      </c>
    </row>
    <row r="202" spans="1:10" ht="15.75" x14ac:dyDescent="0.25">
      <c r="A202" s="37" t="s">
        <v>198</v>
      </c>
      <c r="B202" s="141" t="s">
        <v>199</v>
      </c>
      <c r="C202" s="141"/>
      <c r="D202" s="141"/>
      <c r="E202" s="141"/>
      <c r="F202" s="141"/>
      <c r="G202" s="141"/>
      <c r="H202" s="42" t="s">
        <v>62</v>
      </c>
      <c r="I202" s="45">
        <v>0</v>
      </c>
      <c r="J202" s="39">
        <f t="shared" si="100"/>
        <v>0</v>
      </c>
    </row>
    <row r="203" spans="1:10" ht="15.75" x14ac:dyDescent="0.25">
      <c r="A203" s="37" t="s">
        <v>200</v>
      </c>
      <c r="B203" s="141" t="s">
        <v>201</v>
      </c>
      <c r="C203" s="141"/>
      <c r="D203" s="141"/>
      <c r="E203" s="141"/>
      <c r="F203" s="141"/>
      <c r="G203" s="141"/>
      <c r="H203" s="42" t="s">
        <v>62</v>
      </c>
      <c r="I203" s="45">
        <v>0</v>
      </c>
      <c r="J203" s="39">
        <f t="shared" si="100"/>
        <v>0</v>
      </c>
    </row>
    <row r="204" spans="1:10" ht="15.75" x14ac:dyDescent="0.25">
      <c r="A204" s="37" t="s">
        <v>202</v>
      </c>
      <c r="B204" s="141" t="s">
        <v>203</v>
      </c>
      <c r="C204" s="141"/>
      <c r="D204" s="141"/>
      <c r="E204" s="141"/>
      <c r="F204" s="141"/>
      <c r="G204" s="141"/>
      <c r="H204" s="42" t="s">
        <v>62</v>
      </c>
      <c r="I204" s="45">
        <v>0</v>
      </c>
      <c r="J204" s="39">
        <f t="shared" si="100"/>
        <v>0</v>
      </c>
    </row>
    <row r="205" spans="1:10" ht="18.75" x14ac:dyDescent="0.25">
      <c r="A205" s="153" t="s">
        <v>5</v>
      </c>
      <c r="B205" s="154"/>
      <c r="C205" s="154"/>
      <c r="D205" s="154"/>
      <c r="E205" s="154"/>
      <c r="F205" s="154"/>
      <c r="G205" s="154"/>
      <c r="H205" s="155"/>
      <c r="I205" s="40">
        <f>SUM(I185:I204)</f>
        <v>0</v>
      </c>
      <c r="J205" s="40">
        <f>SUM(J185:J204)</f>
        <v>0</v>
      </c>
    </row>
    <row r="206" spans="1:10" x14ac:dyDescent="0.25">
      <c r="A206" s="17"/>
      <c r="B206" s="17"/>
      <c r="C206" s="17"/>
      <c r="D206" s="17"/>
      <c r="E206" s="17"/>
      <c r="F206" s="17"/>
      <c r="G206" s="17"/>
      <c r="H206" s="17"/>
      <c r="I206" s="41" t="s">
        <v>91</v>
      </c>
      <c r="J206" s="41" t="s">
        <v>92</v>
      </c>
    </row>
    <row r="207" spans="1:10" ht="15.75" thickBot="1" x14ac:dyDescent="0.3">
      <c r="A207" s="17"/>
      <c r="B207" s="17"/>
      <c r="C207" s="17"/>
      <c r="D207" s="17"/>
      <c r="E207" s="17"/>
      <c r="F207" s="17"/>
      <c r="G207" s="17"/>
      <c r="H207" s="17"/>
      <c r="I207" s="17"/>
      <c r="J207" s="17"/>
    </row>
    <row r="208" spans="1:10" ht="19.5" thickBot="1" x14ac:dyDescent="0.3">
      <c r="A208" s="151" t="s">
        <v>204</v>
      </c>
      <c r="B208" s="152"/>
      <c r="C208" s="152"/>
      <c r="D208" s="152"/>
      <c r="E208" s="152"/>
      <c r="F208" s="43">
        <f>(J121*28)+I180+I205</f>
        <v>0</v>
      </c>
      <c r="G208" s="17"/>
      <c r="H208" s="17"/>
      <c r="I208" s="17"/>
      <c r="J208" s="17"/>
    </row>
    <row r="209" spans="1:10" ht="18.75" x14ac:dyDescent="0.25">
      <c r="A209" s="17"/>
      <c r="B209" s="17"/>
      <c r="C209" s="17"/>
      <c r="D209" s="17"/>
      <c r="E209" s="17"/>
      <c r="F209" s="44"/>
      <c r="G209" s="17"/>
      <c r="H209" s="17"/>
      <c r="I209" s="17"/>
      <c r="J209" s="17"/>
    </row>
    <row r="210" spans="1:10" ht="32.25" customHeight="1" x14ac:dyDescent="0.25">
      <c r="A210" s="147" t="s">
        <v>206</v>
      </c>
      <c r="B210" s="147"/>
      <c r="C210" s="147"/>
      <c r="D210" s="147"/>
      <c r="E210" s="147"/>
      <c r="F210" s="147"/>
      <c r="G210" s="147"/>
      <c r="H210" s="147"/>
      <c r="I210" s="147"/>
      <c r="J210" s="147"/>
    </row>
    <row r="211" spans="1:10" x14ac:dyDescent="0.25">
      <c r="A211" s="86" t="s">
        <v>234</v>
      </c>
      <c r="B211" s="86"/>
      <c r="C211" s="86"/>
      <c r="D211" s="86"/>
      <c r="E211" s="86"/>
      <c r="F211" s="86"/>
      <c r="G211" s="86"/>
      <c r="H211" s="86"/>
      <c r="I211" s="86"/>
      <c r="J211" s="86"/>
    </row>
    <row r="212" spans="1:10" x14ac:dyDescent="0.25">
      <c r="A212" s="86" t="s">
        <v>234</v>
      </c>
      <c r="B212" s="86"/>
      <c r="C212" s="86"/>
      <c r="D212" s="86"/>
      <c r="E212" s="86"/>
      <c r="F212" s="86"/>
      <c r="G212" s="86"/>
      <c r="H212" s="86"/>
      <c r="I212" s="86"/>
      <c r="J212" s="86"/>
    </row>
    <row r="213" spans="1:10" x14ac:dyDescent="0.25">
      <c r="A213" s="75" t="s">
        <v>234</v>
      </c>
      <c r="B213" s="75"/>
      <c r="C213" s="75"/>
      <c r="D213" s="75"/>
      <c r="E213" s="75"/>
      <c r="F213" s="75"/>
      <c r="G213" s="75"/>
      <c r="H213" s="75"/>
      <c r="I213" s="75"/>
      <c r="J213" s="75"/>
    </row>
    <row r="214" spans="1:10" ht="19.5" customHeight="1" x14ac:dyDescent="0.25">
      <c r="A214" s="147" t="s">
        <v>207</v>
      </c>
      <c r="B214" s="147"/>
      <c r="C214" s="147"/>
      <c r="D214" s="147"/>
      <c r="E214" s="147"/>
      <c r="F214" s="147"/>
      <c r="G214" s="147"/>
      <c r="H214" s="147"/>
      <c r="I214" s="147"/>
      <c r="J214" s="147"/>
    </row>
    <row r="215" spans="1:10" x14ac:dyDescent="0.25">
      <c r="A215" s="148" t="s">
        <v>208</v>
      </c>
      <c r="B215" s="148"/>
      <c r="C215" s="148"/>
      <c r="D215" s="148"/>
      <c r="E215" s="148"/>
      <c r="F215" s="148"/>
      <c r="G215" s="148"/>
      <c r="H215" s="148"/>
      <c r="I215" s="148"/>
      <c r="J215" s="148"/>
    </row>
    <row r="216" spans="1:10" x14ac:dyDescent="0.25">
      <c r="A216" s="148" t="s">
        <v>209</v>
      </c>
      <c r="B216" s="148"/>
      <c r="C216" s="148"/>
      <c r="D216" s="148"/>
      <c r="E216" s="148"/>
      <c r="F216" s="148"/>
      <c r="G216" s="148"/>
      <c r="H216" s="148"/>
      <c r="I216" s="148"/>
      <c r="J216" s="148"/>
    </row>
    <row r="217" spans="1:10" x14ac:dyDescent="0.25">
      <c r="A217" s="146" t="s">
        <v>210</v>
      </c>
      <c r="B217" s="146"/>
      <c r="C217" s="146"/>
      <c r="D217" s="146"/>
      <c r="E217" s="146"/>
      <c r="F217" s="146"/>
      <c r="G217" s="146"/>
      <c r="H217" s="146"/>
      <c r="I217" s="146"/>
      <c r="J217" s="146"/>
    </row>
    <row r="218" spans="1:10" x14ac:dyDescent="0.25">
      <c r="A218" s="148" t="s">
        <v>211</v>
      </c>
      <c r="B218" s="148"/>
      <c r="C218" s="148"/>
      <c r="D218" s="148"/>
      <c r="E218" s="148"/>
      <c r="F218" s="148"/>
      <c r="G218" s="148"/>
      <c r="H218" s="148"/>
      <c r="I218" s="148"/>
      <c r="J218" s="148"/>
    </row>
    <row r="219" spans="1:10" x14ac:dyDescent="0.25">
      <c r="A219" s="148" t="s">
        <v>212</v>
      </c>
      <c r="B219" s="148"/>
      <c r="C219" s="148"/>
      <c r="D219" s="148"/>
      <c r="E219" s="148"/>
      <c r="F219" s="148"/>
      <c r="G219" s="148"/>
      <c r="H219" s="148"/>
      <c r="I219" s="148"/>
      <c r="J219" s="148"/>
    </row>
    <row r="220" spans="1:10" x14ac:dyDescent="0.25">
      <c r="A220" s="146" t="s">
        <v>213</v>
      </c>
      <c r="B220" s="146"/>
      <c r="C220" s="146"/>
      <c r="D220" s="146"/>
      <c r="E220" s="146"/>
      <c r="F220" s="146"/>
      <c r="G220" s="146"/>
      <c r="H220" s="146"/>
      <c r="I220" s="146"/>
      <c r="J220" s="146"/>
    </row>
    <row r="221" spans="1:10" x14ac:dyDescent="0.25">
      <c r="A221" s="148" t="s">
        <v>214</v>
      </c>
      <c r="B221" s="148"/>
      <c r="C221" s="148"/>
      <c r="D221" s="148"/>
      <c r="E221" s="148"/>
      <c r="F221" s="148"/>
      <c r="G221" s="148"/>
      <c r="H221" s="148"/>
      <c r="I221" s="148"/>
      <c r="J221" s="148"/>
    </row>
    <row r="222" spans="1:10" ht="28.5" customHeight="1" x14ac:dyDescent="0.25">
      <c r="A222" s="146" t="s">
        <v>226</v>
      </c>
      <c r="B222" s="146"/>
      <c r="C222" s="146"/>
      <c r="D222" s="146"/>
      <c r="E222" s="146"/>
      <c r="F222" s="146"/>
      <c r="G222" s="146"/>
      <c r="H222" s="146"/>
      <c r="I222" s="146"/>
      <c r="J222" s="146"/>
    </row>
    <row r="223" spans="1:10" ht="19.5" customHeight="1" x14ac:dyDescent="0.25">
      <c r="A223" s="147" t="s">
        <v>215</v>
      </c>
      <c r="B223" s="147"/>
      <c r="C223" s="147"/>
      <c r="D223" s="147"/>
      <c r="E223" s="147"/>
      <c r="F223" s="147"/>
      <c r="G223" s="147"/>
      <c r="H223" s="147"/>
      <c r="I223" s="147"/>
      <c r="J223" s="147"/>
    </row>
    <row r="224" spans="1:10" ht="14.25" customHeight="1" x14ac:dyDescent="0.25">
      <c r="A224" s="146" t="s">
        <v>216</v>
      </c>
      <c r="B224" s="146"/>
      <c r="C224" s="146"/>
      <c r="D224" s="146"/>
      <c r="E224" s="146"/>
      <c r="F224" s="146"/>
      <c r="G224" s="146"/>
      <c r="H224" s="146"/>
      <c r="I224" s="146"/>
      <c r="J224" s="146"/>
    </row>
    <row r="225" spans="1:10" x14ac:dyDescent="0.25">
      <c r="A225" s="148" t="s">
        <v>217</v>
      </c>
      <c r="B225" s="148"/>
      <c r="C225" s="148"/>
      <c r="D225" s="148"/>
      <c r="E225" s="148"/>
      <c r="F225" s="148"/>
      <c r="G225" s="148"/>
      <c r="H225" s="148"/>
      <c r="I225" s="148"/>
      <c r="J225" s="148"/>
    </row>
    <row r="226" spans="1:10" ht="27" customHeight="1" x14ac:dyDescent="0.25">
      <c r="A226" s="146" t="s">
        <v>218</v>
      </c>
      <c r="B226" s="146"/>
      <c r="C226" s="146"/>
      <c r="D226" s="146"/>
      <c r="E226" s="146"/>
      <c r="F226" s="146"/>
      <c r="G226" s="146"/>
      <c r="H226" s="146"/>
      <c r="I226" s="146"/>
      <c r="J226" s="146"/>
    </row>
    <row r="227" spans="1:10" ht="19.5" customHeight="1" x14ac:dyDescent="0.25">
      <c r="A227" s="147" t="s">
        <v>219</v>
      </c>
      <c r="B227" s="147"/>
      <c r="C227" s="147"/>
      <c r="D227" s="147"/>
      <c r="E227" s="147"/>
      <c r="F227" s="147"/>
      <c r="G227" s="147"/>
      <c r="H227" s="147"/>
      <c r="I227" s="147"/>
      <c r="J227" s="147"/>
    </row>
    <row r="228" spans="1:10" ht="28.5" customHeight="1" x14ac:dyDescent="0.25">
      <c r="A228" s="146" t="s">
        <v>220</v>
      </c>
      <c r="B228" s="146"/>
      <c r="C228" s="146"/>
      <c r="D228" s="146"/>
      <c r="E228" s="146"/>
      <c r="F228" s="146"/>
      <c r="G228" s="146"/>
      <c r="H228" s="146"/>
      <c r="I228" s="146"/>
      <c r="J228" s="146"/>
    </row>
    <row r="229" spans="1:10" ht="19.5" customHeight="1" x14ac:dyDescent="0.25">
      <c r="A229" s="147" t="s">
        <v>221</v>
      </c>
      <c r="B229" s="147"/>
      <c r="C229" s="147"/>
      <c r="D229" s="147"/>
      <c r="E229" s="147"/>
      <c r="F229" s="147"/>
      <c r="G229" s="147"/>
      <c r="H229" s="147"/>
      <c r="I229" s="147"/>
      <c r="J229" s="147"/>
    </row>
    <row r="230" spans="1:10" s="11" customFormat="1" ht="27" customHeight="1" x14ac:dyDescent="0.25">
      <c r="A230" s="146" t="s">
        <v>222</v>
      </c>
      <c r="B230" s="146"/>
      <c r="C230" s="146"/>
      <c r="D230" s="146"/>
      <c r="E230" s="146"/>
      <c r="F230" s="146"/>
      <c r="G230" s="146"/>
      <c r="H230" s="146"/>
      <c r="I230" s="146"/>
      <c r="J230" s="146"/>
    </row>
    <row r="231" spans="1:10" s="11" customFormat="1" ht="12.75" x14ac:dyDescent="0.25">
      <c r="A231" s="148" t="s">
        <v>223</v>
      </c>
      <c r="B231" s="148"/>
      <c r="C231" s="148"/>
      <c r="D231" s="148"/>
      <c r="E231" s="148"/>
      <c r="F231" s="148"/>
      <c r="G231" s="148"/>
      <c r="H231" s="148"/>
      <c r="I231" s="148"/>
      <c r="J231" s="148"/>
    </row>
    <row r="232" spans="1:10" s="11" customFormat="1" ht="30" customHeight="1" x14ac:dyDescent="0.25">
      <c r="A232" s="146" t="s">
        <v>224</v>
      </c>
      <c r="B232" s="146"/>
      <c r="C232" s="146"/>
      <c r="D232" s="146"/>
      <c r="E232" s="146"/>
      <c r="F232" s="146"/>
      <c r="G232" s="146"/>
      <c r="H232" s="146"/>
      <c r="I232" s="146"/>
      <c r="J232" s="146"/>
    </row>
    <row r="233" spans="1:10" x14ac:dyDescent="0.25">
      <c r="A233" s="24" t="s">
        <v>225</v>
      </c>
      <c r="B233" s="24"/>
      <c r="C233" s="24"/>
      <c r="D233" s="24"/>
      <c r="E233" s="24"/>
      <c r="F233" s="24"/>
      <c r="G233" s="24"/>
      <c r="H233" s="24"/>
      <c r="I233" s="24"/>
      <c r="J233" s="24"/>
    </row>
    <row r="234" spans="1:10" ht="106.5" customHeight="1" x14ac:dyDescent="0.25">
      <c r="A234" s="146" t="s">
        <v>228</v>
      </c>
      <c r="B234" s="146"/>
      <c r="C234" s="146"/>
      <c r="D234" s="146"/>
      <c r="E234" s="146"/>
      <c r="F234" s="146"/>
      <c r="G234" s="146"/>
      <c r="H234" s="146"/>
      <c r="I234" s="146"/>
      <c r="J234" s="146"/>
    </row>
    <row r="235" spans="1:10" ht="56.25" customHeight="1" x14ac:dyDescent="0.25">
      <c r="A235" s="146" t="s">
        <v>229</v>
      </c>
      <c r="B235" s="146"/>
      <c r="C235" s="146"/>
      <c r="D235" s="146"/>
      <c r="E235" s="146"/>
      <c r="F235" s="146"/>
      <c r="G235" s="146"/>
      <c r="H235" s="146"/>
      <c r="I235" s="146"/>
      <c r="J235" s="146"/>
    </row>
    <row r="236" spans="1:10" ht="49.5" customHeight="1" x14ac:dyDescent="0.25">
      <c r="A236" s="146" t="s">
        <v>230</v>
      </c>
      <c r="B236" s="146"/>
      <c r="C236" s="146"/>
      <c r="D236" s="146"/>
      <c r="E236" s="146"/>
      <c r="F236" s="146"/>
      <c r="G236" s="146"/>
      <c r="H236" s="146"/>
      <c r="I236" s="146"/>
      <c r="J236" s="146"/>
    </row>
    <row r="237" spans="1:10" x14ac:dyDescent="0.25">
      <c r="A237" s="24"/>
      <c r="B237" s="24"/>
      <c r="C237" s="24"/>
      <c r="D237" s="24"/>
      <c r="E237" s="24"/>
      <c r="F237" s="24"/>
      <c r="G237" s="24"/>
      <c r="H237" s="24"/>
      <c r="I237" s="24"/>
      <c r="J237" s="24"/>
    </row>
    <row r="238" spans="1:10" ht="80.25" customHeight="1" x14ac:dyDescent="0.25">
      <c r="A238" s="75" t="s">
        <v>407</v>
      </c>
      <c r="B238" s="75"/>
      <c r="C238" s="75"/>
      <c r="D238" s="75"/>
      <c r="E238" s="47"/>
      <c r="F238" s="47"/>
      <c r="G238" s="75" t="s">
        <v>406</v>
      </c>
      <c r="H238" s="86"/>
      <c r="I238" s="86"/>
      <c r="J238" s="86"/>
    </row>
    <row r="239" spans="1:10" x14ac:dyDescent="0.25">
      <c r="A239" s="47"/>
      <c r="B239" s="47"/>
      <c r="C239" s="47"/>
      <c r="D239" s="47"/>
      <c r="E239" s="47"/>
      <c r="F239" s="47"/>
      <c r="G239" s="47"/>
      <c r="H239" s="47"/>
      <c r="I239" s="47"/>
      <c r="J239" s="47"/>
    </row>
    <row r="240" spans="1:10" ht="79.5" customHeight="1" x14ac:dyDescent="0.25">
      <c r="A240" s="75" t="s">
        <v>408</v>
      </c>
      <c r="B240" s="86"/>
      <c r="C240" s="86"/>
      <c r="D240" s="86"/>
      <c r="E240" s="47"/>
      <c r="F240" s="47"/>
      <c r="G240" s="47"/>
      <c r="H240" s="47"/>
      <c r="I240" s="47"/>
      <c r="J240" s="47"/>
    </row>
  </sheetData>
  <sheetProtection algorithmName="SHA-512" hashValue="DPuJRvVL5rHkgudgf4LiQLTJ5heW/qoGxA6tkFG3ZEJDIfqcFYM72e1PIucj8KdBCpClgT3K5wM6tAH4eobwaQ==" saltValue="t0JWANMI/kyhF+OPUXH5UA==" spinCount="100000" sheet="1" objects="1" scenarios="1"/>
  <mergeCells count="251">
    <mergeCell ref="F1:J1"/>
    <mergeCell ref="A96:J96"/>
    <mergeCell ref="A52:J52"/>
    <mergeCell ref="A53:J53"/>
    <mergeCell ref="A54:J54"/>
    <mergeCell ref="A56:J56"/>
    <mergeCell ref="A46:J46"/>
    <mergeCell ref="A47:J47"/>
    <mergeCell ref="A48:J48"/>
    <mergeCell ref="A49:J49"/>
    <mergeCell ref="A50:J50"/>
    <mergeCell ref="A51:J51"/>
    <mergeCell ref="D19:J19"/>
    <mergeCell ref="D20:J20"/>
    <mergeCell ref="D21:J21"/>
    <mergeCell ref="A58:J58"/>
    <mergeCell ref="A59:J59"/>
    <mergeCell ref="A60:B60"/>
    <mergeCell ref="A91:B91"/>
    <mergeCell ref="A92:B92"/>
    <mergeCell ref="A93:B93"/>
    <mergeCell ref="A95:J95"/>
    <mergeCell ref="A94:B94"/>
    <mergeCell ref="A73:J73"/>
    <mergeCell ref="A240:D240"/>
    <mergeCell ref="A14:J14"/>
    <mergeCell ref="D22:J22"/>
    <mergeCell ref="A208:E208"/>
    <mergeCell ref="A205:H205"/>
    <mergeCell ref="A180:H180"/>
    <mergeCell ref="A235:J235"/>
    <mergeCell ref="A236:J236"/>
    <mergeCell ref="A222:J222"/>
    <mergeCell ref="A238:D238"/>
    <mergeCell ref="G238:J238"/>
    <mergeCell ref="A229:J229"/>
    <mergeCell ref="A230:J230"/>
    <mergeCell ref="A231:J231"/>
    <mergeCell ref="A232:J232"/>
    <mergeCell ref="A234:J234"/>
    <mergeCell ref="A224:J224"/>
    <mergeCell ref="A225:J225"/>
    <mergeCell ref="A109:J109"/>
    <mergeCell ref="A110:B110"/>
    <mergeCell ref="A114:B114"/>
    <mergeCell ref="A115:J115"/>
    <mergeCell ref="A119:J119"/>
    <mergeCell ref="B124:G124"/>
    <mergeCell ref="A228:J228"/>
    <mergeCell ref="A218:J218"/>
    <mergeCell ref="A219:J219"/>
    <mergeCell ref="A220:J220"/>
    <mergeCell ref="A221:J221"/>
    <mergeCell ref="A223:J223"/>
    <mergeCell ref="B203:G203"/>
    <mergeCell ref="B204:G204"/>
    <mergeCell ref="A210:J210"/>
    <mergeCell ref="A214:J214"/>
    <mergeCell ref="A217:J217"/>
    <mergeCell ref="A216:J216"/>
    <mergeCell ref="A215:J215"/>
    <mergeCell ref="A211:J211"/>
    <mergeCell ref="A212:J212"/>
    <mergeCell ref="A213:J213"/>
    <mergeCell ref="B201:G201"/>
    <mergeCell ref="B202:G202"/>
    <mergeCell ref="B193:G193"/>
    <mergeCell ref="B194:G194"/>
    <mergeCell ref="B195:G195"/>
    <mergeCell ref="B196:G196"/>
    <mergeCell ref="B197:G197"/>
    <mergeCell ref="A226:J226"/>
    <mergeCell ref="A227:J227"/>
    <mergeCell ref="H178:H179"/>
    <mergeCell ref="I178:I179"/>
    <mergeCell ref="J178:J179"/>
    <mergeCell ref="A178:A179"/>
    <mergeCell ref="A182:J182"/>
    <mergeCell ref="B184:G184"/>
    <mergeCell ref="B198:G198"/>
    <mergeCell ref="B199:G199"/>
    <mergeCell ref="B200:G200"/>
    <mergeCell ref="B189:G189"/>
    <mergeCell ref="B190:G190"/>
    <mergeCell ref="B191:G191"/>
    <mergeCell ref="B192:G192"/>
    <mergeCell ref="B175:G175"/>
    <mergeCell ref="B176:G176"/>
    <mergeCell ref="B177:G177"/>
    <mergeCell ref="B179:G179"/>
    <mergeCell ref="B188:G188"/>
    <mergeCell ref="B185:G185"/>
    <mergeCell ref="B186:G186"/>
    <mergeCell ref="B187:G187"/>
    <mergeCell ref="B183:G183"/>
    <mergeCell ref="B178:G178"/>
    <mergeCell ref="B141:G141"/>
    <mergeCell ref="B131:G131"/>
    <mergeCell ref="B132:G132"/>
    <mergeCell ref="B133:G133"/>
    <mergeCell ref="B134:G134"/>
    <mergeCell ref="B159:G159"/>
    <mergeCell ref="B160:G160"/>
    <mergeCell ref="B161:G161"/>
    <mergeCell ref="B162:G162"/>
    <mergeCell ref="B154:G154"/>
    <mergeCell ref="B155:G155"/>
    <mergeCell ref="B156:G156"/>
    <mergeCell ref="B157:G157"/>
    <mergeCell ref="B158:G158"/>
    <mergeCell ref="B145:G145"/>
    <mergeCell ref="B146:G146"/>
    <mergeCell ref="B147:G147"/>
    <mergeCell ref="B142:G142"/>
    <mergeCell ref="B143:G143"/>
    <mergeCell ref="B144:G144"/>
    <mergeCell ref="B148:G148"/>
    <mergeCell ref="B149:G149"/>
    <mergeCell ref="B150:G150"/>
    <mergeCell ref="B151:G151"/>
    <mergeCell ref="B152:G152"/>
    <mergeCell ref="B153:G153"/>
    <mergeCell ref="B163:G163"/>
    <mergeCell ref="B169:G169"/>
    <mergeCell ref="B170:G170"/>
    <mergeCell ref="B171:G171"/>
    <mergeCell ref="B173:G173"/>
    <mergeCell ref="B174:G174"/>
    <mergeCell ref="B164:G164"/>
    <mergeCell ref="B165:G165"/>
    <mergeCell ref="B166:G166"/>
    <mergeCell ref="B167:G167"/>
    <mergeCell ref="B168:G168"/>
    <mergeCell ref="B172:G172"/>
    <mergeCell ref="B138:G138"/>
    <mergeCell ref="B139:G139"/>
    <mergeCell ref="B140:G140"/>
    <mergeCell ref="A122:J122"/>
    <mergeCell ref="B123:G123"/>
    <mergeCell ref="A121:D121"/>
    <mergeCell ref="B129:G129"/>
    <mergeCell ref="B128:G128"/>
    <mergeCell ref="B125:G125"/>
    <mergeCell ref="B127:G127"/>
    <mergeCell ref="B126:G126"/>
    <mergeCell ref="B135:G135"/>
    <mergeCell ref="B136:G136"/>
    <mergeCell ref="B137:G137"/>
    <mergeCell ref="A118:B118"/>
    <mergeCell ref="A78:B78"/>
    <mergeCell ref="A79:B79"/>
    <mergeCell ref="A80:J80"/>
    <mergeCell ref="A82:B82"/>
    <mergeCell ref="A83:B83"/>
    <mergeCell ref="A84:J84"/>
    <mergeCell ref="A81:B81"/>
    <mergeCell ref="A85:B85"/>
    <mergeCell ref="A90:B90"/>
    <mergeCell ref="A88:B88"/>
    <mergeCell ref="A89:B89"/>
    <mergeCell ref="A116:B116"/>
    <mergeCell ref="A57:B57"/>
    <mergeCell ref="A97:B97"/>
    <mergeCell ref="A101:B101"/>
    <mergeCell ref="A102:B102"/>
    <mergeCell ref="A104:B104"/>
    <mergeCell ref="A107:B107"/>
    <mergeCell ref="A108:B108"/>
    <mergeCell ref="A103:J103"/>
    <mergeCell ref="A72:B72"/>
    <mergeCell ref="A100:B100"/>
    <mergeCell ref="A99:B99"/>
    <mergeCell ref="A98:B98"/>
    <mergeCell ref="A106:B106"/>
    <mergeCell ref="A105:B105"/>
    <mergeCell ref="A86:B86"/>
    <mergeCell ref="A87:B87"/>
    <mergeCell ref="A112:B112"/>
    <mergeCell ref="A111:B111"/>
    <mergeCell ref="I5:J5"/>
    <mergeCell ref="I7:J8"/>
    <mergeCell ref="A10:J10"/>
    <mergeCell ref="A11:J11"/>
    <mergeCell ref="A30:B30"/>
    <mergeCell ref="C30:J30"/>
    <mergeCell ref="A6:B6"/>
    <mergeCell ref="A7:B7"/>
    <mergeCell ref="C6:H6"/>
    <mergeCell ref="A19:C19"/>
    <mergeCell ref="A18:C18"/>
    <mergeCell ref="A17:C17"/>
    <mergeCell ref="A20:C20"/>
    <mergeCell ref="I6:J6"/>
    <mergeCell ref="C7:H7"/>
    <mergeCell ref="A8:B8"/>
    <mergeCell ref="C8:H8"/>
    <mergeCell ref="A21:C21"/>
    <mergeCell ref="A28:D28"/>
    <mergeCell ref="E28:J28"/>
    <mergeCell ref="A22:C22"/>
    <mergeCell ref="D17:J17"/>
    <mergeCell ref="D18:J18"/>
    <mergeCell ref="C25:G25"/>
    <mergeCell ref="G27:J27"/>
    <mergeCell ref="H25:J25"/>
    <mergeCell ref="A13:D13"/>
    <mergeCell ref="E13:I13"/>
    <mergeCell ref="A129:A130"/>
    <mergeCell ref="B130:G130"/>
    <mergeCell ref="H129:H130"/>
    <mergeCell ref="I129:I130"/>
    <mergeCell ref="J129:J130"/>
    <mergeCell ref="A26:B26"/>
    <mergeCell ref="C26:F26"/>
    <mergeCell ref="G26:J26"/>
    <mergeCell ref="A45:J45"/>
    <mergeCell ref="A34:J34"/>
    <mergeCell ref="A35:J35"/>
    <mergeCell ref="A36:J36"/>
    <mergeCell ref="A37:J37"/>
    <mergeCell ref="A38:J38"/>
    <mergeCell ref="A39:J39"/>
    <mergeCell ref="A40:J40"/>
    <mergeCell ref="A41:J41"/>
    <mergeCell ref="A42:J42"/>
    <mergeCell ref="A43:J43"/>
    <mergeCell ref="A44:J44"/>
    <mergeCell ref="A172:A173"/>
    <mergeCell ref="H172:H173"/>
    <mergeCell ref="I172:I173"/>
    <mergeCell ref="J172:J173"/>
    <mergeCell ref="A29:C29"/>
    <mergeCell ref="D29:J29"/>
    <mergeCell ref="A63:B63"/>
    <mergeCell ref="A64:B64"/>
    <mergeCell ref="A61:B61"/>
    <mergeCell ref="A62:B62"/>
    <mergeCell ref="A70:B70"/>
    <mergeCell ref="A69:B69"/>
    <mergeCell ref="A77:B77"/>
    <mergeCell ref="A76:B76"/>
    <mergeCell ref="A75:B75"/>
    <mergeCell ref="A74:B74"/>
    <mergeCell ref="A120:B120"/>
    <mergeCell ref="A113:B113"/>
    <mergeCell ref="A117:B117"/>
    <mergeCell ref="A65:B65"/>
    <mergeCell ref="A66:B66"/>
    <mergeCell ref="A67:J67"/>
    <mergeCell ref="A68:B68"/>
    <mergeCell ref="A71:B71"/>
  </mergeCells>
  <conditionalFormatting sqref="F208">
    <cfRule type="cellIs" dxfId="0" priority="1" operator="equal">
      <formula>1664</formula>
    </cfRule>
  </conditionalFormatting>
  <pageMargins left="0.34" right="0.26" top="0.47" bottom="0.35" header="0.3" footer="0.3"/>
  <pageSetup paperSize="9" scale="92" fitToHeight="0" orientation="portrait" r:id="rId1"/>
  <colBreaks count="1" manualBreakCount="1">
    <brk id="10" max="190"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Sheet1!$B$2:$B$5</xm:f>
          </x14:formula1>
          <xm:sqref>C6:H6</xm:sqref>
        </x14:dataValidation>
        <x14:dataValidation type="list" allowBlank="1" showInputMessage="1" showErrorMessage="1">
          <x14:formula1>
            <xm:f>Sheet1!$G$11:$G$32</xm:f>
          </x14:formula1>
          <xm:sqref>C7:H7</xm:sqref>
        </x14:dataValidation>
        <x14:dataValidation type="list" allowBlank="1" showInputMessage="1" showErrorMessage="1">
          <x14:formula1>
            <xm:f>Sheet1!$H$36:$H$147</xm:f>
          </x14:formula1>
          <xm:sqref>C8:H8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Normal="100" workbookViewId="0">
      <selection activeCell="H149" sqref="H149"/>
    </sheetView>
  </sheetViews>
  <sheetFormatPr defaultRowHeight="15" x14ac:dyDescent="0.25"/>
  <cols>
    <col min="1" max="6" width="9.140625" style="1"/>
    <col min="7" max="7" width="33.85546875" style="1" customWidth="1"/>
    <col min="8" max="8" width="61.28515625" style="16" customWidth="1"/>
    <col min="9" max="16384" width="9.140625" style="1"/>
  </cols>
  <sheetData>
    <row r="1" spans="1:8" x14ac:dyDescent="0.25">
      <c r="H1" s="13"/>
    </row>
    <row r="2" spans="1:8" x14ac:dyDescent="0.25">
      <c r="B2" s="1" t="s">
        <v>26</v>
      </c>
      <c r="H2" s="13"/>
    </row>
    <row r="3" spans="1:8" ht="15.75" x14ac:dyDescent="0.25">
      <c r="A3" s="3"/>
      <c r="B3" s="8" t="s">
        <v>27</v>
      </c>
      <c r="H3" s="13"/>
    </row>
    <row r="4" spans="1:8" ht="15.75" x14ac:dyDescent="0.25">
      <c r="A4" s="3"/>
      <c r="B4" s="8" t="s">
        <v>28</v>
      </c>
      <c r="H4" s="13"/>
    </row>
    <row r="5" spans="1:8" ht="15.75" x14ac:dyDescent="0.25">
      <c r="A5" s="3"/>
      <c r="B5" s="1" t="s">
        <v>235</v>
      </c>
      <c r="H5" s="13"/>
    </row>
    <row r="6" spans="1:8" s="2" customFormat="1" ht="15" customHeight="1" x14ac:dyDescent="0.25">
      <c r="H6" s="9"/>
    </row>
    <row r="7" spans="1:8" s="2" customFormat="1" ht="15" customHeight="1" x14ac:dyDescent="0.25">
      <c r="B7" s="2" t="s">
        <v>231</v>
      </c>
      <c r="H7" s="9"/>
    </row>
    <row r="8" spans="1:8" s="2" customFormat="1" ht="15.75" customHeight="1" x14ac:dyDescent="0.25">
      <c r="B8" s="2" t="s">
        <v>232</v>
      </c>
      <c r="H8" s="9"/>
    </row>
    <row r="9" spans="1:8" s="2" customFormat="1" ht="15" customHeight="1" x14ac:dyDescent="0.25">
      <c r="H9" s="9"/>
    </row>
    <row r="10" spans="1:8" s="2" customFormat="1" ht="15" customHeight="1" x14ac:dyDescent="0.25">
      <c r="H10" s="9"/>
    </row>
    <row r="11" spans="1:8" s="2" customFormat="1" ht="15" customHeight="1" x14ac:dyDescent="0.25">
      <c r="G11" s="12" t="s">
        <v>236</v>
      </c>
      <c r="H11" s="9"/>
    </row>
    <row r="12" spans="1:8" ht="15" customHeight="1" x14ac:dyDescent="0.25">
      <c r="G12" s="12" t="s">
        <v>237</v>
      </c>
      <c r="H12" s="13"/>
    </row>
    <row r="13" spans="1:8" ht="15" customHeight="1" x14ac:dyDescent="0.25">
      <c r="G13" s="12" t="s">
        <v>238</v>
      </c>
      <c r="H13" s="13"/>
    </row>
    <row r="14" spans="1:8" ht="15" customHeight="1" x14ac:dyDescent="0.25">
      <c r="G14" s="12" t="s">
        <v>239</v>
      </c>
      <c r="H14" s="13"/>
    </row>
    <row r="15" spans="1:8" ht="15" customHeight="1" x14ac:dyDescent="0.25">
      <c r="G15" s="12" t="s">
        <v>240</v>
      </c>
      <c r="H15" s="13"/>
    </row>
    <row r="16" spans="1:8" ht="15" customHeight="1" x14ac:dyDescent="0.25">
      <c r="G16" s="12" t="s">
        <v>241</v>
      </c>
      <c r="H16" s="13"/>
    </row>
    <row r="17" spans="1:8" ht="15" customHeight="1" x14ac:dyDescent="0.25">
      <c r="A17"/>
      <c r="B17"/>
      <c r="C17" s="4"/>
      <c r="D17"/>
      <c r="E17" s="4"/>
      <c r="G17" s="12" t="s">
        <v>242</v>
      </c>
      <c r="H17" s="13"/>
    </row>
    <row r="18" spans="1:8" ht="15.75" customHeight="1" x14ac:dyDescent="0.25">
      <c r="G18" s="12" t="s">
        <v>243</v>
      </c>
      <c r="H18" s="13"/>
    </row>
    <row r="19" spans="1:8" ht="15" customHeight="1" x14ac:dyDescent="0.25">
      <c r="G19" s="12" t="s">
        <v>244</v>
      </c>
      <c r="H19" s="13"/>
    </row>
    <row r="20" spans="1:8" ht="15" customHeight="1" x14ac:dyDescent="0.25">
      <c r="G20" s="12" t="s">
        <v>245</v>
      </c>
      <c r="H20" s="13"/>
    </row>
    <row r="21" spans="1:8" ht="15" customHeight="1" x14ac:dyDescent="0.25">
      <c r="G21" s="12" t="s">
        <v>246</v>
      </c>
      <c r="H21" s="13"/>
    </row>
    <row r="22" spans="1:8" ht="15" customHeight="1" x14ac:dyDescent="0.25">
      <c r="G22" s="12" t="s">
        <v>247</v>
      </c>
      <c r="H22" s="13"/>
    </row>
    <row r="23" spans="1:8" ht="15" customHeight="1" x14ac:dyDescent="0.25">
      <c r="G23" s="12" t="s">
        <v>248</v>
      </c>
      <c r="H23" s="13"/>
    </row>
    <row r="24" spans="1:8" ht="15" customHeight="1" x14ac:dyDescent="0.25">
      <c r="G24" s="12" t="s">
        <v>249</v>
      </c>
      <c r="H24" s="13"/>
    </row>
    <row r="25" spans="1:8" ht="15" customHeight="1" x14ac:dyDescent="0.25">
      <c r="G25" s="12" t="s">
        <v>250</v>
      </c>
      <c r="H25" s="13"/>
    </row>
    <row r="26" spans="1:8" ht="15" customHeight="1" x14ac:dyDescent="0.25">
      <c r="G26" s="12" t="s">
        <v>251</v>
      </c>
      <c r="H26" s="13"/>
    </row>
    <row r="27" spans="1:8" ht="15" customHeight="1" x14ac:dyDescent="0.25">
      <c r="G27" s="12" t="s">
        <v>252</v>
      </c>
      <c r="H27" s="13"/>
    </row>
    <row r="28" spans="1:8" ht="15" customHeight="1" x14ac:dyDescent="0.25">
      <c r="G28" s="12" t="s">
        <v>253</v>
      </c>
      <c r="H28" s="13"/>
    </row>
    <row r="29" spans="1:8" ht="15" customHeight="1" x14ac:dyDescent="0.25">
      <c r="G29" s="12" t="s">
        <v>254</v>
      </c>
      <c r="H29" s="13"/>
    </row>
    <row r="30" spans="1:8" ht="15" customHeight="1" x14ac:dyDescent="0.25">
      <c r="G30" s="12" t="s">
        <v>255</v>
      </c>
      <c r="H30" s="13"/>
    </row>
    <row r="31" spans="1:8" ht="15.75" x14ac:dyDescent="0.25">
      <c r="G31" s="12" t="s">
        <v>256</v>
      </c>
      <c r="H31" s="13"/>
    </row>
    <row r="32" spans="1:8" ht="15.75" x14ac:dyDescent="0.25">
      <c r="G32" s="12" t="s">
        <v>365</v>
      </c>
      <c r="H32" s="13"/>
    </row>
    <row r="33" spans="7:8" ht="15.75" x14ac:dyDescent="0.25">
      <c r="G33" s="12"/>
      <c r="H33" s="13"/>
    </row>
    <row r="34" spans="7:8" x14ac:dyDescent="0.25">
      <c r="H34" s="13"/>
    </row>
    <row r="35" spans="7:8" x14ac:dyDescent="0.25">
      <c r="H35" s="13">
        <v>43</v>
      </c>
    </row>
    <row r="36" spans="7:8" ht="25.5" customHeight="1" x14ac:dyDescent="0.25">
      <c r="H36" s="15" t="s">
        <v>320</v>
      </c>
    </row>
    <row r="37" spans="7:8" ht="15.75" x14ac:dyDescent="0.25">
      <c r="H37" s="15" t="s">
        <v>294</v>
      </c>
    </row>
    <row r="38" spans="7:8" ht="15.75" x14ac:dyDescent="0.25">
      <c r="H38" s="15" t="s">
        <v>283</v>
      </c>
    </row>
    <row r="39" spans="7:8" ht="15.75" x14ac:dyDescent="0.25">
      <c r="H39" s="14" t="s">
        <v>364</v>
      </c>
    </row>
    <row r="40" spans="7:8" ht="15.75" x14ac:dyDescent="0.25">
      <c r="H40" s="14" t="s">
        <v>258</v>
      </c>
    </row>
    <row r="41" spans="7:8" ht="15.75" x14ac:dyDescent="0.25">
      <c r="H41" s="15" t="s">
        <v>268</v>
      </c>
    </row>
    <row r="42" spans="7:8" ht="15.75" x14ac:dyDescent="0.25">
      <c r="H42" s="15" t="s">
        <v>257</v>
      </c>
    </row>
    <row r="43" spans="7:8" ht="15.75" x14ac:dyDescent="0.25">
      <c r="H43" s="15" t="s">
        <v>259</v>
      </c>
    </row>
    <row r="44" spans="7:8" ht="15.75" x14ac:dyDescent="0.25">
      <c r="H44" s="14" t="s">
        <v>332</v>
      </c>
    </row>
    <row r="45" spans="7:8" ht="15.75" x14ac:dyDescent="0.25">
      <c r="H45" s="14" t="s">
        <v>333</v>
      </c>
    </row>
    <row r="46" spans="7:8" ht="15.75" x14ac:dyDescent="0.25">
      <c r="H46" s="14" t="s">
        <v>284</v>
      </c>
    </row>
    <row r="47" spans="7:8" ht="15.75" x14ac:dyDescent="0.25">
      <c r="H47" s="15" t="s">
        <v>303</v>
      </c>
    </row>
    <row r="48" spans="7:8" ht="15.75" x14ac:dyDescent="0.25">
      <c r="H48" s="15" t="s">
        <v>300</v>
      </c>
    </row>
    <row r="49" spans="8:8" ht="15.75" x14ac:dyDescent="0.25">
      <c r="H49" s="14" t="s">
        <v>285</v>
      </c>
    </row>
    <row r="50" spans="8:8" ht="15.75" x14ac:dyDescent="0.25">
      <c r="H50" s="15" t="s">
        <v>290</v>
      </c>
    </row>
    <row r="51" spans="8:8" ht="15.75" x14ac:dyDescent="0.25">
      <c r="H51" s="14" t="s">
        <v>286</v>
      </c>
    </row>
    <row r="52" spans="8:8" ht="15.75" x14ac:dyDescent="0.25">
      <c r="H52" s="14" t="s">
        <v>287</v>
      </c>
    </row>
    <row r="53" spans="8:8" ht="15.75" x14ac:dyDescent="0.25">
      <c r="H53" s="15" t="s">
        <v>291</v>
      </c>
    </row>
    <row r="54" spans="8:8" ht="15.75" x14ac:dyDescent="0.25">
      <c r="H54" s="15" t="s">
        <v>301</v>
      </c>
    </row>
    <row r="55" spans="8:8" ht="15.75" x14ac:dyDescent="0.25">
      <c r="H55" s="14" t="s">
        <v>349</v>
      </c>
    </row>
    <row r="56" spans="8:8" ht="15.75" x14ac:dyDescent="0.25">
      <c r="H56" s="15" t="s">
        <v>321</v>
      </c>
    </row>
    <row r="57" spans="8:8" ht="15.75" x14ac:dyDescent="0.25">
      <c r="H57" s="15" t="s">
        <v>322</v>
      </c>
    </row>
    <row r="58" spans="8:8" ht="15.75" x14ac:dyDescent="0.25">
      <c r="H58" s="15" t="s">
        <v>323</v>
      </c>
    </row>
    <row r="59" spans="8:8" ht="15.75" x14ac:dyDescent="0.25">
      <c r="H59" s="14" t="s">
        <v>350</v>
      </c>
    </row>
    <row r="60" spans="8:8" ht="15.75" x14ac:dyDescent="0.25">
      <c r="H60" s="15" t="s">
        <v>324</v>
      </c>
    </row>
    <row r="61" spans="8:8" ht="15.75" x14ac:dyDescent="0.25">
      <c r="H61" s="15" t="s">
        <v>380</v>
      </c>
    </row>
    <row r="62" spans="8:8" ht="15.75" x14ac:dyDescent="0.25">
      <c r="H62" s="15" t="s">
        <v>260</v>
      </c>
    </row>
    <row r="63" spans="8:8" ht="15.75" x14ac:dyDescent="0.25">
      <c r="H63" s="14" t="s">
        <v>288</v>
      </c>
    </row>
    <row r="64" spans="8:8" ht="15.75" x14ac:dyDescent="0.25">
      <c r="H64" s="14" t="s">
        <v>336</v>
      </c>
    </row>
    <row r="65" spans="8:8" ht="15.75" x14ac:dyDescent="0.25">
      <c r="H65" s="14" t="s">
        <v>345</v>
      </c>
    </row>
    <row r="66" spans="8:8" ht="15.75" x14ac:dyDescent="0.25">
      <c r="H66" s="15" t="s">
        <v>275</v>
      </c>
    </row>
    <row r="67" spans="8:8" ht="15.75" x14ac:dyDescent="0.25">
      <c r="H67" s="15" t="s">
        <v>304</v>
      </c>
    </row>
    <row r="68" spans="8:8" ht="15.75" x14ac:dyDescent="0.25">
      <c r="H68" s="14" t="s">
        <v>334</v>
      </c>
    </row>
    <row r="69" spans="8:8" ht="15.75" x14ac:dyDescent="0.25">
      <c r="H69" s="14" t="s">
        <v>346</v>
      </c>
    </row>
    <row r="70" spans="8:8" ht="15.75" x14ac:dyDescent="0.25">
      <c r="H70" s="14" t="s">
        <v>361</v>
      </c>
    </row>
    <row r="71" spans="8:8" ht="15.75" x14ac:dyDescent="0.25">
      <c r="H71" s="15" t="s">
        <v>366</v>
      </c>
    </row>
    <row r="72" spans="8:8" ht="15.75" x14ac:dyDescent="0.25">
      <c r="H72" s="14" t="s">
        <v>269</v>
      </c>
    </row>
    <row r="73" spans="8:8" ht="15.75" x14ac:dyDescent="0.25">
      <c r="H73" s="14" t="s">
        <v>292</v>
      </c>
    </row>
    <row r="74" spans="8:8" ht="15.75" x14ac:dyDescent="0.25">
      <c r="H74" s="15" t="s">
        <v>270</v>
      </c>
    </row>
    <row r="75" spans="8:8" ht="15.75" x14ac:dyDescent="0.25">
      <c r="H75" s="14" t="s">
        <v>289</v>
      </c>
    </row>
    <row r="76" spans="8:8" ht="15.75" x14ac:dyDescent="0.25">
      <c r="H76" s="15" t="s">
        <v>263</v>
      </c>
    </row>
    <row r="77" spans="8:8" ht="15.75" x14ac:dyDescent="0.25">
      <c r="H77" s="14" t="s">
        <v>264</v>
      </c>
    </row>
    <row r="78" spans="8:8" ht="15.75" x14ac:dyDescent="0.25">
      <c r="H78" s="15" t="s">
        <v>305</v>
      </c>
    </row>
    <row r="79" spans="8:8" ht="15.75" x14ac:dyDescent="0.25">
      <c r="H79" s="15" t="s">
        <v>261</v>
      </c>
    </row>
    <row r="80" spans="8:8" ht="15.75" x14ac:dyDescent="0.25">
      <c r="H80" s="15" t="s">
        <v>295</v>
      </c>
    </row>
    <row r="81" spans="8:8" ht="15.75" x14ac:dyDescent="0.25">
      <c r="H81" s="14" t="s">
        <v>262</v>
      </c>
    </row>
    <row r="82" spans="8:8" ht="15.75" x14ac:dyDescent="0.25">
      <c r="H82" s="15" t="s">
        <v>273</v>
      </c>
    </row>
    <row r="83" spans="8:8" ht="15.75" x14ac:dyDescent="0.25">
      <c r="H83" s="14" t="s">
        <v>265</v>
      </c>
    </row>
    <row r="84" spans="8:8" ht="15.75" x14ac:dyDescent="0.25">
      <c r="H84" s="14" t="s">
        <v>266</v>
      </c>
    </row>
    <row r="85" spans="8:8" ht="15.75" x14ac:dyDescent="0.25">
      <c r="H85" s="14" t="s">
        <v>277</v>
      </c>
    </row>
    <row r="86" spans="8:8" ht="15.75" x14ac:dyDescent="0.25">
      <c r="H86" s="14" t="s">
        <v>276</v>
      </c>
    </row>
    <row r="87" spans="8:8" ht="15.75" x14ac:dyDescent="0.25">
      <c r="H87" s="14" t="s">
        <v>278</v>
      </c>
    </row>
    <row r="88" spans="8:8" ht="15.75" x14ac:dyDescent="0.25">
      <c r="H88" s="14" t="s">
        <v>347</v>
      </c>
    </row>
    <row r="89" spans="8:8" ht="15.75" x14ac:dyDescent="0.25">
      <c r="H89" s="14" t="s">
        <v>342</v>
      </c>
    </row>
    <row r="90" spans="8:8" ht="15.75" x14ac:dyDescent="0.25">
      <c r="H90" s="14" t="s">
        <v>343</v>
      </c>
    </row>
    <row r="91" spans="8:8" ht="31.5" x14ac:dyDescent="0.25">
      <c r="H91" s="14" t="s">
        <v>302</v>
      </c>
    </row>
    <row r="92" spans="8:8" ht="15.75" x14ac:dyDescent="0.25">
      <c r="H92" s="15" t="s">
        <v>297</v>
      </c>
    </row>
    <row r="93" spans="8:8" ht="31.5" x14ac:dyDescent="0.25">
      <c r="H93" s="15" t="s">
        <v>306</v>
      </c>
    </row>
    <row r="94" spans="8:8" ht="15.75" x14ac:dyDescent="0.25">
      <c r="H94" s="15" t="s">
        <v>308</v>
      </c>
    </row>
    <row r="95" spans="8:8" ht="15.75" x14ac:dyDescent="0.25">
      <c r="H95" s="15" t="s">
        <v>296</v>
      </c>
    </row>
    <row r="96" spans="8:8" ht="20.25" customHeight="1" x14ac:dyDescent="0.25">
      <c r="H96" s="15" t="s">
        <v>379</v>
      </c>
    </row>
    <row r="97" spans="8:8" ht="15.75" x14ac:dyDescent="0.25">
      <c r="H97" s="15" t="s">
        <v>274</v>
      </c>
    </row>
    <row r="98" spans="8:8" ht="15.75" x14ac:dyDescent="0.25">
      <c r="H98" s="15" t="s">
        <v>307</v>
      </c>
    </row>
    <row r="99" spans="8:8" ht="15.75" x14ac:dyDescent="0.25">
      <c r="H99" s="14" t="s">
        <v>328</v>
      </c>
    </row>
    <row r="100" spans="8:8" ht="15.75" x14ac:dyDescent="0.25">
      <c r="H100" s="15" t="s">
        <v>309</v>
      </c>
    </row>
    <row r="101" spans="8:8" ht="15.75" x14ac:dyDescent="0.25">
      <c r="H101" s="15" t="s">
        <v>310</v>
      </c>
    </row>
    <row r="102" spans="8:8" ht="15.75" x14ac:dyDescent="0.25">
      <c r="H102" s="15" t="s">
        <v>311</v>
      </c>
    </row>
    <row r="103" spans="8:8" ht="15.75" x14ac:dyDescent="0.25">
      <c r="H103" s="15" t="s">
        <v>378</v>
      </c>
    </row>
    <row r="104" spans="8:8" ht="15.75" x14ac:dyDescent="0.25">
      <c r="H104" s="15" t="s">
        <v>314</v>
      </c>
    </row>
    <row r="105" spans="8:8" ht="15.75" x14ac:dyDescent="0.25">
      <c r="H105" s="14" t="s">
        <v>329</v>
      </c>
    </row>
    <row r="106" spans="8:8" ht="15.75" x14ac:dyDescent="0.25">
      <c r="H106" s="14" t="s">
        <v>330</v>
      </c>
    </row>
    <row r="107" spans="8:8" ht="15.75" x14ac:dyDescent="0.25">
      <c r="H107" s="15" t="s">
        <v>331</v>
      </c>
    </row>
    <row r="108" spans="8:8" ht="15.75" x14ac:dyDescent="0.25">
      <c r="H108" s="14" t="s">
        <v>356</v>
      </c>
    </row>
    <row r="109" spans="8:8" ht="15.75" x14ac:dyDescent="0.25">
      <c r="H109" s="14" t="s">
        <v>357</v>
      </c>
    </row>
    <row r="110" spans="8:8" ht="15.75" x14ac:dyDescent="0.25">
      <c r="H110" s="15" t="s">
        <v>315</v>
      </c>
    </row>
    <row r="111" spans="8:8" ht="15.75" x14ac:dyDescent="0.25">
      <c r="H111" s="15" t="s">
        <v>316</v>
      </c>
    </row>
    <row r="112" spans="8:8" ht="15.75" x14ac:dyDescent="0.25">
      <c r="H112" s="14" t="s">
        <v>351</v>
      </c>
    </row>
    <row r="113" spans="8:8" ht="15.75" x14ac:dyDescent="0.25">
      <c r="H113" s="15" t="s">
        <v>352</v>
      </c>
    </row>
    <row r="114" spans="8:8" ht="15.75" x14ac:dyDescent="0.25">
      <c r="H114" s="15" t="s">
        <v>337</v>
      </c>
    </row>
    <row r="115" spans="8:8" ht="15.75" x14ac:dyDescent="0.25">
      <c r="H115" s="15" t="s">
        <v>338</v>
      </c>
    </row>
    <row r="116" spans="8:8" ht="15.75" x14ac:dyDescent="0.25">
      <c r="H116" s="15" t="s">
        <v>339</v>
      </c>
    </row>
    <row r="117" spans="8:8" ht="15.75" x14ac:dyDescent="0.25">
      <c r="H117" s="15" t="s">
        <v>272</v>
      </c>
    </row>
    <row r="118" spans="8:8" ht="15.75" x14ac:dyDescent="0.25">
      <c r="H118" s="14" t="s">
        <v>358</v>
      </c>
    </row>
    <row r="119" spans="8:8" ht="15.75" x14ac:dyDescent="0.25">
      <c r="H119" s="14" t="s">
        <v>348</v>
      </c>
    </row>
    <row r="120" spans="8:8" ht="15.75" x14ac:dyDescent="0.25">
      <c r="H120" s="15" t="s">
        <v>325</v>
      </c>
    </row>
    <row r="121" spans="8:8" ht="15.75" x14ac:dyDescent="0.25">
      <c r="H121" s="14" t="s">
        <v>326</v>
      </c>
    </row>
    <row r="122" spans="8:8" ht="15.75" x14ac:dyDescent="0.25">
      <c r="H122" s="14" t="s">
        <v>327</v>
      </c>
    </row>
    <row r="123" spans="8:8" ht="15.75" x14ac:dyDescent="0.25">
      <c r="H123" s="15" t="s">
        <v>353</v>
      </c>
    </row>
    <row r="124" spans="8:8" ht="15.75" x14ac:dyDescent="0.25">
      <c r="H124" s="15" t="s">
        <v>312</v>
      </c>
    </row>
    <row r="125" spans="8:8" ht="15.75" x14ac:dyDescent="0.25">
      <c r="H125" s="15" t="s">
        <v>335</v>
      </c>
    </row>
    <row r="126" spans="8:8" ht="15.75" x14ac:dyDescent="0.25">
      <c r="H126" s="14" t="s">
        <v>279</v>
      </c>
    </row>
    <row r="127" spans="8:8" ht="15.75" x14ac:dyDescent="0.25">
      <c r="H127" s="14" t="s">
        <v>359</v>
      </c>
    </row>
    <row r="128" spans="8:8" ht="15.75" x14ac:dyDescent="0.25">
      <c r="H128" s="15" t="s">
        <v>313</v>
      </c>
    </row>
    <row r="129" spans="8:8" ht="15.75" x14ac:dyDescent="0.25">
      <c r="H129" s="15" t="s">
        <v>271</v>
      </c>
    </row>
    <row r="130" spans="8:8" ht="15.75" x14ac:dyDescent="0.25">
      <c r="H130" s="15" t="s">
        <v>340</v>
      </c>
    </row>
    <row r="131" spans="8:8" ht="15.75" x14ac:dyDescent="0.25">
      <c r="H131" s="15" t="s">
        <v>354</v>
      </c>
    </row>
    <row r="132" spans="8:8" ht="15.75" x14ac:dyDescent="0.25">
      <c r="H132" s="15" t="s">
        <v>280</v>
      </c>
    </row>
    <row r="133" spans="8:8" ht="15.75" x14ac:dyDescent="0.25">
      <c r="H133" s="14" t="s">
        <v>355</v>
      </c>
    </row>
    <row r="134" spans="8:8" ht="15.75" x14ac:dyDescent="0.25">
      <c r="H134" s="15" t="s">
        <v>360</v>
      </c>
    </row>
    <row r="135" spans="8:8" ht="15.75" x14ac:dyDescent="0.25">
      <c r="H135" s="15" t="s">
        <v>344</v>
      </c>
    </row>
    <row r="136" spans="8:8" ht="15.75" x14ac:dyDescent="0.25">
      <c r="H136" s="14" t="s">
        <v>267</v>
      </c>
    </row>
    <row r="137" spans="8:8" ht="15.75" x14ac:dyDescent="0.25">
      <c r="H137" s="15" t="s">
        <v>317</v>
      </c>
    </row>
    <row r="138" spans="8:8" ht="15.75" x14ac:dyDescent="0.25">
      <c r="H138" s="15" t="s">
        <v>318</v>
      </c>
    </row>
    <row r="139" spans="8:8" ht="15.75" x14ac:dyDescent="0.25">
      <c r="H139" s="15" t="s">
        <v>298</v>
      </c>
    </row>
    <row r="140" spans="8:8" ht="15.75" x14ac:dyDescent="0.25">
      <c r="H140" s="15" t="s">
        <v>299</v>
      </c>
    </row>
    <row r="141" spans="8:8" ht="15.75" x14ac:dyDescent="0.25">
      <c r="H141" s="14" t="s">
        <v>281</v>
      </c>
    </row>
    <row r="142" spans="8:8" ht="15.75" x14ac:dyDescent="0.25">
      <c r="H142" s="14" t="s">
        <v>282</v>
      </c>
    </row>
    <row r="143" spans="8:8" ht="15.75" x14ac:dyDescent="0.25">
      <c r="H143" s="15" t="s">
        <v>293</v>
      </c>
    </row>
    <row r="144" spans="8:8" ht="15.75" x14ac:dyDescent="0.25">
      <c r="H144" s="14" t="s">
        <v>362</v>
      </c>
    </row>
    <row r="145" spans="8:8" ht="15.75" x14ac:dyDescent="0.25">
      <c r="H145" s="15" t="s">
        <v>319</v>
      </c>
    </row>
    <row r="146" spans="8:8" ht="15.75" x14ac:dyDescent="0.25">
      <c r="H146" s="15" t="s">
        <v>381</v>
      </c>
    </row>
    <row r="147" spans="8:8" ht="15.75" x14ac:dyDescent="0.25">
      <c r="H147" s="15" t="s">
        <v>341</v>
      </c>
    </row>
  </sheetData>
  <sheetProtection formatCells="0" formatColumns="0" formatRows="0" deleteRows="0"/>
  <autoFilter ref="H35:H147">
    <sortState ref="H35:H145">
      <sortCondition ref="H34:H145"/>
    </sortState>
  </autoFilter>
  <sortState ref="H35:H145">
    <sortCondition ref="H34"/>
  </sortState>
  <pageMargins left="0.34" right="0.26" top="0.47" bottom="0.35" header="0.3" footer="0.3"/>
  <pageSetup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 (2)</vt:lpstr>
      <vt:lpstr>Sheet1</vt:lpstr>
      <vt:lpstr>'Sheet1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2025-03-24T13:18:28Z</cp:lastPrinted>
  <dcterms:created xsi:type="dcterms:W3CDTF">2020-06-16T12:14:29Z</dcterms:created>
  <dcterms:modified xsi:type="dcterms:W3CDTF">2025-05-07T05:07:44Z</dcterms:modified>
</cp:coreProperties>
</file>